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概览" sheetId="1" state="visible" r:id="rId1"/>
    <sheet name="历史财务" sheetId="2" state="visible" r:id="rId2"/>
    <sheet name="业务结构" sheetId="3" state="visible" r:id="rId3"/>
    <sheet name="情景假设" sheetId="4" state="visible" r:id="rId4"/>
    <sheet name="基准预测" sheetId="5" state="visible" r:id="rId5"/>
    <sheet name="三情景2031" sheetId="6" state="visible" r:id="rId6"/>
    <sheet name="逐年三情景" sheetId="7" state="visible" r:id="rId7"/>
    <sheet name="估值方法" sheetId="8" state="visible" r:id="rId8"/>
    <sheet name="买入价" sheetId="9" state="visible" r:id="rId9"/>
    <sheet name="反向估值" sheetId="10" state="visible" r:id="rId10"/>
    <sheet name="计算示例" sheetId="11" state="visible" r:id="rId11"/>
    <sheet name="来源与口径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00"/>
    <numFmt numFmtId="166" formatCode="0.0%"/>
    <numFmt numFmtId="167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4E79"/>
      <sz val="15"/>
    </font>
    <font>
      <name val="Arial"/>
      <color rgb="00666666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4E79"/>
      <sz val="12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3" fontId="4" fillId="0" borderId="1" applyAlignment="1" pivotButton="0" quotePrefix="0" xfId="0">
      <alignment vertical="top" wrapText="1"/>
    </xf>
    <xf numFmtId="167" fontId="4" fillId="0" borderId="1" applyAlignment="1" pivotButton="0" quotePrefix="0" xfId="0">
      <alignment vertical="top" wrapText="1"/>
    </xf>
    <xf numFmtId="2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0" fontId="3" fillId="2" borderId="1" pivotButton="0" quotePrefix="0" xfId="0"/>
    <xf numFmtId="0" fontId="4" fillId="0" borderId="1" pivotButton="0" quotePrefix="0" xfId="0"/>
    <xf numFmtId="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5" customWidth="1" min="3" max="3"/>
    <col width="35" customWidth="1" min="4" max="4"/>
    <col width="30" customWidth="1" min="5" max="5"/>
    <col width="13" customWidth="1" min="6" max="6"/>
    <col width="13" customWidth="1" min="7" max="7"/>
    <col width="15" customWidth="1" min="8" max="8"/>
    <col width="12" customWidth="1" min="9" max="9"/>
    <col width="11" customWidth="1" min="10" max="10"/>
    <col width="22" customWidth="1" min="11" max="11"/>
  </cols>
  <sheetData>
    <row r="1" ht="24" customHeight="1">
      <c r="A1" s="1" t="inlineStr">
        <is>
          <t>英特尔、AMD、台积电：服务器退潮后的利润归属与当前买价</t>
        </is>
      </c>
    </row>
    <row r="2">
      <c r="A2" s="2" t="inlineStr">
        <is>
          <t>数据截至 2026-10-31；价格取 2026-10-30 收盘；金额与每股单位见各表</t>
        </is>
      </c>
    </row>
    <row r="4" ht="32" customHeight="1">
      <c r="A4" s="3" t="inlineStr">
        <is>
          <t>公司</t>
        </is>
      </c>
      <c r="B4" s="3" t="inlineStr">
        <is>
          <t>代码</t>
        </is>
      </c>
      <c r="C4" s="3" t="inlineStr">
        <is>
          <t>现价</t>
        </is>
      </c>
      <c r="D4" s="3" t="inlineStr">
        <is>
          <t>币种</t>
        </is>
      </c>
      <c r="E4" s="3" t="inlineStr">
        <is>
          <t>市值（亿）</t>
        </is>
      </c>
      <c r="F4" s="3" t="inlineStr">
        <is>
          <t>2026E 收入</t>
        </is>
      </c>
      <c r="G4" s="3" t="inlineStr">
        <is>
          <t>2031E 基准 EPS</t>
        </is>
      </c>
      <c r="H4" s="3" t="inlineStr">
        <is>
          <t>2031E 基准目标价</t>
        </is>
      </c>
      <c r="I4" s="3" t="inlineStr">
        <is>
          <t>15% 买入价</t>
        </is>
      </c>
      <c r="J4" s="3" t="inlineStr">
        <is>
          <t>Base 年化</t>
        </is>
      </c>
      <c r="K4" s="3" t="inlineStr">
        <is>
          <t>管理层判断</t>
        </is>
      </c>
    </row>
    <row r="5">
      <c r="A5" s="4" t="inlineStr">
        <is>
          <t>英特尔</t>
        </is>
      </c>
      <c r="B5" s="4" t="inlineStr">
        <is>
          <t>INTC</t>
        </is>
      </c>
      <c r="C5" s="5" t="n">
        <v>65.76000000000001</v>
      </c>
      <c r="D5" s="4" t="inlineStr">
        <is>
          <t>美元</t>
        </is>
      </c>
      <c r="E5" s="6" t="n">
        <v>3491.856</v>
      </c>
      <c r="F5" s="5" t="n">
        <v>61718</v>
      </c>
      <c r="G5" s="7" t="n">
        <v>0.2044106113901577</v>
      </c>
      <c r="H5" s="5" t="n">
        <v>8.602243540454117</v>
      </c>
      <c r="I5" s="5" t="n">
        <v>4.178563419892076</v>
      </c>
      <c r="J5" s="8" t="n">
        <v>-0.3254444917295164</v>
      </c>
      <c r="K5" s="4" t="inlineStr">
        <is>
          <t>否决（资本配置）</t>
        </is>
      </c>
    </row>
    <row r="6">
      <c r="A6" s="4" t="inlineStr">
        <is>
          <t>AMD</t>
        </is>
      </c>
      <c r="B6" s="4" t="inlineStr">
        <is>
          <t>AMD</t>
        </is>
      </c>
      <c r="C6" s="5" t="n">
        <v>504.8</v>
      </c>
      <c r="D6" s="4" t="inlineStr">
        <is>
          <t>美元</t>
        </is>
      </c>
      <c r="E6" s="6" t="n">
        <v>8238.335999999999</v>
      </c>
      <c r="F6" s="5" t="n">
        <v>49289</v>
      </c>
      <c r="G6" s="7" t="n">
        <v>4.699833809157722</v>
      </c>
      <c r="H6" s="5" t="n">
        <v>119.5022607393929</v>
      </c>
      <c r="I6" s="5" t="n">
        <v>58.04855128452588</v>
      </c>
      <c r="J6" s="8" t="n">
        <v>-0.2433755254428738</v>
      </c>
      <c r="K6" s="4" t="inlineStr">
        <is>
          <t>未发现否决项，有条件</t>
        </is>
      </c>
    </row>
    <row r="7">
      <c r="A7" s="4" t="inlineStr">
        <is>
          <t>台积电</t>
        </is>
      </c>
      <c r="B7" s="4" t="inlineStr">
        <is>
          <t>2330</t>
        </is>
      </c>
      <c r="C7" s="5" t="n">
        <v>2370</v>
      </c>
      <c r="D7" s="4" t="inlineStr">
        <is>
          <t>新台币</t>
        </is>
      </c>
      <c r="E7" s="6" t="n">
        <v>614597.169</v>
      </c>
      <c r="F7" s="5" t="n">
        <v>5598727</v>
      </c>
      <c r="G7" s="7" t="n">
        <v>142.0049812740057</v>
      </c>
      <c r="H7" s="5" t="n">
        <v>2128.186315788244</v>
      </c>
      <c r="I7" s="5" t="n">
        <v>1210.341156148727</v>
      </c>
      <c r="J7" s="8" t="n">
        <v>0.001418253030112671</v>
      </c>
      <c r="K7" s="4" t="inlineStr">
        <is>
          <t>未发现否决项，有条件</t>
        </is>
      </c>
    </row>
    <row r="17" ht="30" customHeight="1">
      <c r="A17" s="9" t="inlineStr">
        <is>
          <t>注：英特尔、AMD 金额为亿美元，台积电为亿新台币；现价为原币/股；Base 年化为 XIRR，含预计股息；2031 年退出。英特尔的 Bear 目标价为 0，是负盈利下的融合价值下限，不是破产或清算预测。</t>
        </is>
      </c>
    </row>
    <row r="19">
      <c r="A19" s="10" t="inlineStr">
        <is>
          <t>情景定义</t>
        </is>
      </c>
    </row>
    <row r="20" ht="32" customHeight="1">
      <c r="A20" s="3" t="inlineStr">
        <is>
          <t>情景</t>
        </is>
      </c>
      <c r="B20" s="3" t="inlineStr">
        <is>
          <t>2027 数据中心/HPC 增速</t>
        </is>
      </c>
      <c r="C20" s="3" t="inlineStr">
        <is>
          <t>2028 数据中心/HPC 增速</t>
        </is>
      </c>
      <c r="D20" s="3" t="inlineStr">
        <is>
          <t>2029—2031</t>
        </is>
      </c>
      <c r="E20" s="3" t="inlineStr">
        <is>
          <t>用途</t>
        </is>
      </c>
    </row>
    <row r="21">
      <c r="A21" s="4" t="inlineStr">
        <is>
          <t>Bear</t>
        </is>
      </c>
      <c r="B21" s="4" t="inlineStr">
        <is>
          <t>弱增长</t>
        </is>
      </c>
      <c r="C21" s="4" t="inlineStr">
        <is>
          <t>数据中心 -30%/-30%/-20%</t>
        </is>
      </c>
      <c r="D21" s="4" t="inlineStr">
        <is>
          <t>低增长、低利润率</t>
        </is>
      </c>
      <c r="E21" s="4" t="inlineStr">
        <is>
          <t>多个不利条件同时发生</t>
        </is>
      </c>
    </row>
    <row r="22">
      <c r="A22" s="4" t="inlineStr">
        <is>
          <t>Base</t>
        </is>
      </c>
      <c r="B22" s="4" t="inlineStr">
        <is>
          <t>+10%/+40%/+25%</t>
        </is>
      </c>
      <c r="C22" s="4" t="inlineStr">
        <is>
          <t>0%/+3%/+2%</t>
        </is>
      </c>
      <c r="D22" s="4" t="inlineStr">
        <is>
          <t>英特尔/AMD +3%/+12%，台积电 +10%</t>
        </is>
      </c>
      <c r="E22" s="4" t="inlineStr">
        <is>
          <t>正常化利润；主判断</t>
        </is>
      </c>
    </row>
    <row r="23">
      <c r="A23" s="4" t="inlineStr">
        <is>
          <t>Bull</t>
        </is>
      </c>
      <c r="B23" s="4" t="inlineStr">
        <is>
          <t>+20%/+55%/+35%</t>
        </is>
      </c>
      <c r="C23" s="4" t="inlineStr">
        <is>
          <t>+15%/+30%/+22%</t>
        </is>
      </c>
      <c r="D23" s="4" t="inlineStr">
        <is>
          <t>高增长、高利润率</t>
        </is>
      </c>
      <c r="E23" s="4" t="inlineStr">
        <is>
          <t>需要催化剂</t>
        </is>
      </c>
    </row>
    <row r="24">
      <c r="A24" s="4" t="inlineStr">
        <is>
          <t>服务器平台</t>
        </is>
      </c>
      <c r="B24" s="4" t="inlineStr">
        <is>
          <t>同 Base</t>
        </is>
      </c>
      <c r="C24" s="4" t="inlineStr">
        <is>
          <t>0%</t>
        </is>
      </c>
      <c r="D24" s="4" t="inlineStr">
        <is>
          <t>2028—2031 年均为 0%，2032 起低增长</t>
        </is>
      </c>
      <c r="E24" s="4" t="inlineStr">
        <is>
          <t>隔离收入平台影响</t>
        </is>
      </c>
    </row>
    <row r="25">
      <c r="A25" s="4" t="inlineStr">
        <is>
          <t>服务器下行</t>
        </is>
      </c>
      <c r="B25" s="4" t="inlineStr">
        <is>
          <t>同 Base</t>
        </is>
      </c>
      <c r="C25" s="4" t="inlineStr">
        <is>
          <t>-25%/-30%/-20%</t>
        </is>
      </c>
      <c r="D25" s="4" t="inlineStr">
        <is>
          <t>2029 年 0%，随后恢复</t>
        </is>
      </c>
      <c r="E25" s="4" t="inlineStr">
        <is>
          <t>检验实际下滑</t>
        </is>
      </c>
    </row>
    <row r="26">
      <c r="A26" s="4" t="inlineStr">
        <is>
          <t>提前退潮</t>
        </is>
      </c>
      <c r="B26" s="4" t="inlineStr">
        <is>
          <t>2027 年减速</t>
        </is>
      </c>
      <c r="C26" s="4" t="inlineStr">
        <is>
          <t>恢复</t>
        </is>
      </c>
      <c r="D26" s="4" t="inlineStr">
        <is>
          <t>同 Base</t>
        </is>
      </c>
      <c r="E26" s="4" t="inlineStr">
        <is>
          <t>检验时点提前一年</t>
        </is>
      </c>
    </row>
    <row r="27">
      <c r="A27" s="4" t="inlineStr">
        <is>
          <t>推迟退潮</t>
        </is>
      </c>
      <c r="B27" s="4" t="inlineStr">
        <is>
          <t>同 Base</t>
        </is>
      </c>
      <c r="C27" s="4" t="inlineStr">
        <is>
          <t>同 Base</t>
        </is>
      </c>
      <c r="D27" s="4" t="inlineStr">
        <is>
          <t>2029 年减速</t>
        </is>
      </c>
      <c r="E27" s="4" t="inlineStr">
        <is>
          <t>检验时点推迟一年</t>
        </is>
      </c>
    </row>
    <row r="28">
      <c r="A28" s="4" t="inlineStr">
        <is>
          <t>资本/供给压力</t>
        </is>
      </c>
      <c r="B28" s="4" t="inlineStr">
        <is>
          <t>同 Base</t>
        </is>
      </c>
      <c r="C28" s="4" t="inlineStr">
        <is>
          <t>-30%/-30%/-40%</t>
        </is>
      </c>
      <c r="D28" s="4" t="inlineStr">
        <is>
          <t>台积电另加 25 个百分点营业利润压力；英特尔控制权权证</t>
        </is>
      </c>
      <c r="E28" s="4" t="inlineStr">
        <is>
          <t>离散边界，不精确估值</t>
        </is>
      </c>
    </row>
    <row r="30" ht="15" customHeight="1">
      <c r="A30" s="9" t="inlineStr">
        <is>
          <t>增速顺序为英特尔/AMD/台积电。全部情景均为具名条件，不分配概率。</t>
        </is>
      </c>
    </row>
  </sheetData>
  <mergeCells count="2">
    <mergeCell ref="A17:J17"/>
    <mergeCell ref="A30:J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9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2" customWidth="1" min="10" max="10"/>
    <col width="12" customWidth="1" min="11" max="11"/>
    <col width="10" customWidth="1" min="12" max="12"/>
    <col width="9" customWidth="1" min="13" max="13"/>
    <col width="10" customWidth="1" min="14" max="14"/>
    <col width="10" customWidth="1" min="15" max="15"/>
    <col width="9" customWidth="1" min="16" max="16"/>
  </cols>
  <sheetData>
    <row r="1" ht="24" customHeight="1">
      <c r="A1" s="1" t="inlineStr">
        <is>
          <t>2021—2025 年历史财务</t>
        </is>
      </c>
    </row>
    <row r="2">
      <c r="A2" s="2" t="inlineStr">
        <is>
          <t>原币报表；设备后现金 = 经营现金 − 设备支出，未扣融资设备、租赁本金和伙伴分配</t>
        </is>
      </c>
    </row>
    <row r="4" ht="32" customHeight="1">
      <c r="A4" s="3" t="inlineStr">
        <is>
          <t>公司</t>
        </is>
      </c>
      <c r="B4" s="3" t="inlineStr">
        <is>
          <t>财年</t>
        </is>
      </c>
      <c r="C4" s="3" t="inlineStr">
        <is>
          <t>收入</t>
        </is>
      </c>
      <c r="D4" s="3" t="inlineStr">
        <is>
          <t>毛利率</t>
        </is>
      </c>
      <c r="E4" s="3" t="inlineStr">
        <is>
          <t>营业利润</t>
        </is>
      </c>
      <c r="F4" s="3" t="inlineStr">
        <is>
          <t>营业利润率</t>
        </is>
      </c>
      <c r="G4" s="3" t="inlineStr">
        <is>
          <t>归母净利</t>
        </is>
      </c>
      <c r="H4" s="3" t="inlineStr">
        <is>
          <t>经营现金流</t>
        </is>
      </c>
      <c r="I4" s="3" t="inlineStr">
        <is>
          <t>设备支出</t>
        </is>
      </c>
      <c r="J4" s="3" t="inlineStr">
        <is>
          <t>设备后现金</t>
        </is>
      </c>
      <c r="K4" s="3" t="inlineStr">
        <is>
          <t>归母权益</t>
        </is>
      </c>
      <c r="L4" s="3" t="inlineStr">
        <is>
          <t>股数(百万)</t>
        </is>
      </c>
      <c r="M4" s="3" t="inlineStr">
        <is>
          <t>EPS</t>
        </is>
      </c>
      <c r="N4" s="3" t="inlineStr">
        <is>
          <t>股息</t>
        </is>
      </c>
      <c r="O4" s="3" t="inlineStr">
        <is>
          <t>回购</t>
        </is>
      </c>
      <c r="P4" s="3" t="inlineStr">
        <is>
          <t>ROE</t>
        </is>
      </c>
    </row>
    <row r="5">
      <c r="A5" s="4" t="inlineStr">
        <is>
          <t>英特尔</t>
        </is>
      </c>
      <c r="B5" s="4" t="inlineStr">
        <is>
          <t>2021</t>
        </is>
      </c>
      <c r="C5" s="6" t="n">
        <v>79024</v>
      </c>
      <c r="D5" s="8" t="n">
        <v>0.5544518121077141</v>
      </c>
      <c r="E5" s="6" t="n">
        <v>19456</v>
      </c>
      <c r="F5" s="8" t="n">
        <v>0.2462036849564689</v>
      </c>
      <c r="G5" s="6" t="n">
        <v>19868</v>
      </c>
      <c r="H5" s="6" t="n">
        <v>29456</v>
      </c>
      <c r="I5" s="6" t="n">
        <v>18733</v>
      </c>
      <c r="J5" s="6" t="n">
        <v>10723</v>
      </c>
      <c r="K5" s="6" t="n">
        <v>95391</v>
      </c>
      <c r="L5" s="6" t="n">
        <v>4070</v>
      </c>
      <c r="M5" s="7" t="n">
        <v>4.857701711491442</v>
      </c>
      <c r="N5" s="6" t="n">
        <v>5644</v>
      </c>
      <c r="O5" s="6" t="n">
        <v>2415</v>
      </c>
      <c r="P5" s="8" t="n">
        <v>0.2251790733520718</v>
      </c>
    </row>
    <row r="6">
      <c r="A6" s="4" t="inlineStr">
        <is>
          <t>英特尔</t>
        </is>
      </c>
      <c r="B6" s="4" t="inlineStr">
        <is>
          <t>2022</t>
        </is>
      </c>
      <c r="C6" s="6" t="n">
        <v>63054</v>
      </c>
      <c r="D6" s="8" t="n">
        <v>0.426079233672725</v>
      </c>
      <c r="E6" s="6" t="n">
        <v>2334</v>
      </c>
      <c r="F6" s="8" t="n">
        <v>0.03701589114092683</v>
      </c>
      <c r="G6" s="6" t="n">
        <v>8014</v>
      </c>
      <c r="H6" s="6" t="n">
        <v>15433</v>
      </c>
      <c r="I6" s="6" t="n">
        <v>24844</v>
      </c>
      <c r="J6" s="6" t="n">
        <v>-9756</v>
      </c>
      <c r="K6" s="6" t="n">
        <v>101423</v>
      </c>
      <c r="L6" s="6" t="n">
        <v>4137</v>
      </c>
      <c r="M6" s="7" t="n">
        <v>1.943730293475625</v>
      </c>
      <c r="N6" s="6" t="n">
        <v>5997</v>
      </c>
      <c r="O6" s="6" t="n">
        <v>0</v>
      </c>
      <c r="P6" s="8" t="n">
        <v>0.08143729612730802</v>
      </c>
    </row>
    <row r="7">
      <c r="A7" s="4" t="inlineStr">
        <is>
          <t>英特尔</t>
        </is>
      </c>
      <c r="B7" s="4" t="inlineStr">
        <is>
          <t>2023</t>
        </is>
      </c>
      <c r="C7" s="6" t="n">
        <v>54228</v>
      </c>
      <c r="D7" s="8" t="n">
        <v>0.400365125027661</v>
      </c>
      <c r="E7" s="6" t="n">
        <v>93</v>
      </c>
      <c r="F7" s="8" t="n">
        <v>0.001714981190528878</v>
      </c>
      <c r="G7" s="6" t="n">
        <v>1689</v>
      </c>
      <c r="H7" s="6" t="n">
        <v>11471</v>
      </c>
      <c r="I7" s="6" t="n">
        <v>25750</v>
      </c>
      <c r="J7" s="6" t="n">
        <v>-14375</v>
      </c>
      <c r="K7" s="6" t="n">
        <v>105590</v>
      </c>
      <c r="L7" s="6" t="n">
        <v>4228</v>
      </c>
      <c r="M7" s="7" t="n">
        <v>0.400997150997151</v>
      </c>
      <c r="N7" s="6" t="n">
        <v>3088</v>
      </c>
      <c r="O7" s="6" t="n">
        <v>0</v>
      </c>
      <c r="P7" s="8" t="n">
        <v>0.01631781578934656</v>
      </c>
    </row>
    <row r="8">
      <c r="A8" s="4" t="inlineStr">
        <is>
          <t>英特尔</t>
        </is>
      </c>
      <c r="B8" s="4" t="inlineStr">
        <is>
          <t>2024</t>
        </is>
      </c>
      <c r="C8" s="6" t="n">
        <v>53101</v>
      </c>
      <c r="D8" s="8" t="n">
        <v>0.3266416828308318</v>
      </c>
      <c r="E8" s="6" t="n">
        <v>-11678</v>
      </c>
      <c r="F8" s="8" t="n">
        <v>-0.2199205288036007</v>
      </c>
      <c r="G8" s="6" t="n">
        <v>-18756</v>
      </c>
      <c r="H8" s="6" t="n">
        <v>8288</v>
      </c>
      <c r="I8" s="6" t="n">
        <v>23944</v>
      </c>
      <c r="J8" s="6" t="n">
        <v>-16835</v>
      </c>
      <c r="K8" s="6" t="n">
        <v>99270</v>
      </c>
      <c r="L8" s="6" t="n">
        <v>4330</v>
      </c>
      <c r="M8" s="7" t="n">
        <v>-4.382242990654206</v>
      </c>
      <c r="N8" s="6" t="n">
        <v>1599</v>
      </c>
      <c r="O8" s="6" t="n">
        <v>0</v>
      </c>
      <c r="P8" s="8" t="n">
        <v>-0.1831104168700576</v>
      </c>
    </row>
    <row r="9">
      <c r="A9" s="4" t="inlineStr">
        <is>
          <t>英特尔</t>
        </is>
      </c>
      <c r="B9" s="4" t="inlineStr">
        <is>
          <t>2025</t>
        </is>
      </c>
      <c r="C9" s="6" t="n">
        <v>52853</v>
      </c>
      <c r="D9" s="8" t="n">
        <v>0.3476623843490436</v>
      </c>
      <c r="E9" s="6" t="n">
        <v>-2214</v>
      </c>
      <c r="F9" s="8" t="n">
        <v>-0.04188976973870925</v>
      </c>
      <c r="G9" s="6" t="n">
        <v>-267</v>
      </c>
      <c r="H9" s="6" t="n">
        <v>9697</v>
      </c>
      <c r="I9" s="6" t="n">
        <v>14646</v>
      </c>
      <c r="J9" s="6" t="n">
        <v>-8080</v>
      </c>
      <c r="K9" s="6" t="n">
        <v>114281</v>
      </c>
      <c r="L9" s="6" t="n">
        <v>4994</v>
      </c>
      <c r="M9" s="7" t="n">
        <v>-0.05894039735099338</v>
      </c>
      <c r="N9" s="6" t="n">
        <v>0</v>
      </c>
      <c r="O9" s="6" t="n">
        <v>0</v>
      </c>
      <c r="P9" s="8" t="n">
        <v>-0.002500573633464606</v>
      </c>
    </row>
    <row r="10">
      <c r="A10" s="4" t="inlineStr">
        <is>
          <t>AMD</t>
        </is>
      </c>
      <c r="B10" s="4" t="inlineStr">
        <is>
          <t>2021</t>
        </is>
      </c>
      <c r="C10" s="6" t="n">
        <v>16434</v>
      </c>
      <c r="D10" s="8" t="n">
        <v>0.4824753559693319</v>
      </c>
      <c r="E10" s="6" t="n">
        <v>3648</v>
      </c>
      <c r="F10" s="8" t="n">
        <v>0.2219788243884629</v>
      </c>
      <c r="G10" s="6" t="n">
        <v>3162</v>
      </c>
      <c r="H10" s="6" t="n">
        <v>3521</v>
      </c>
      <c r="I10" s="6" t="n">
        <v>301</v>
      </c>
      <c r="J10" s="6" t="n">
        <v>3220</v>
      </c>
      <c r="K10" s="6" t="n">
        <v>7497</v>
      </c>
      <c r="L10" s="6" t="n">
        <v>1207</v>
      </c>
      <c r="M10" s="7" t="n">
        <v>2.572823433685924</v>
      </c>
      <c r="N10" s="6" t="n">
        <v>0</v>
      </c>
      <c r="O10" s="6" t="n">
        <v>1762</v>
      </c>
      <c r="P10" s="8" t="n">
        <v>0.4742762861856907</v>
      </c>
    </row>
    <row r="11">
      <c r="A11" s="4" t="inlineStr">
        <is>
          <t>AMD</t>
        </is>
      </c>
      <c r="B11" s="4" t="inlineStr">
        <is>
          <t>2022</t>
        </is>
      </c>
      <c r="C11" s="6" t="n">
        <v>23601</v>
      </c>
      <c r="D11" s="8" t="n">
        <v>0.4492606245498072</v>
      </c>
      <c r="E11" s="6" t="n">
        <v>1264</v>
      </c>
      <c r="F11" s="8" t="n">
        <v>0.05355705266725986</v>
      </c>
      <c r="G11" s="6" t="n">
        <v>1320</v>
      </c>
      <c r="H11" s="6" t="n">
        <v>3565</v>
      </c>
      <c r="I11" s="6" t="n">
        <v>450</v>
      </c>
      <c r="J11" s="6" t="n">
        <v>3115</v>
      </c>
      <c r="K11" s="6" t="n">
        <v>54750</v>
      </c>
      <c r="L11" s="6" t="n">
        <v>1612</v>
      </c>
      <c r="M11" s="7" t="n">
        <v>0.8402291534054742</v>
      </c>
      <c r="N11" s="6" t="n">
        <v>0</v>
      </c>
      <c r="O11" s="6" t="n">
        <v>3702</v>
      </c>
      <c r="P11" s="8" t="n">
        <v>0.04241168249072244</v>
      </c>
    </row>
    <row r="12">
      <c r="A12" s="4" t="inlineStr">
        <is>
          <t>AMD</t>
        </is>
      </c>
      <c r="B12" s="4" t="inlineStr">
        <is>
          <t>2023</t>
        </is>
      </c>
      <c r="C12" s="6" t="n">
        <v>22680</v>
      </c>
      <c r="D12" s="8" t="n">
        <v>0.4611992945326279</v>
      </c>
      <c r="E12" s="6" t="n">
        <v>401</v>
      </c>
      <c r="F12" s="8" t="n">
        <v>0.01768077601410935</v>
      </c>
      <c r="G12" s="6" t="n">
        <v>854</v>
      </c>
      <c r="H12" s="6" t="n">
        <v>1667</v>
      </c>
      <c r="I12" s="6" t="n">
        <v>546</v>
      </c>
      <c r="J12" s="6" t="n">
        <v>1121</v>
      </c>
      <c r="K12" s="6" t="n">
        <v>55892</v>
      </c>
      <c r="L12" s="6" t="n">
        <v>1616</v>
      </c>
      <c r="M12" s="7" t="n">
        <v>0.5255384615384615</v>
      </c>
      <c r="N12" s="6" t="n">
        <v>0</v>
      </c>
      <c r="O12" s="6" t="n">
        <v>985</v>
      </c>
      <c r="P12" s="8" t="n">
        <v>0.01543717575604201</v>
      </c>
    </row>
    <row r="13">
      <c r="A13" s="4" t="inlineStr">
        <is>
          <t>AMD</t>
        </is>
      </c>
      <c r="B13" s="4" t="inlineStr">
        <is>
          <t>2024</t>
        </is>
      </c>
      <c r="C13" s="6" t="n">
        <v>25785</v>
      </c>
      <c r="D13" s="8" t="n">
        <v>0.4935039751793678</v>
      </c>
      <c r="E13" s="6" t="n">
        <v>1900</v>
      </c>
      <c r="F13" s="8" t="n">
        <v>0.0736862516967229</v>
      </c>
      <c r="G13" s="6" t="n">
        <v>1641</v>
      </c>
      <c r="H13" s="6" t="n">
        <v>3041</v>
      </c>
      <c r="I13" s="6" t="n">
        <v>636</v>
      </c>
      <c r="J13" s="6" t="n">
        <v>2405</v>
      </c>
      <c r="K13" s="6" t="n">
        <v>57568</v>
      </c>
      <c r="L13" s="6" t="n">
        <v>1622</v>
      </c>
      <c r="M13" s="7" t="n">
        <v>1.002443494196701</v>
      </c>
      <c r="N13" s="6" t="n">
        <v>0</v>
      </c>
      <c r="O13" s="6" t="n">
        <v>862</v>
      </c>
      <c r="P13" s="8" t="n">
        <v>0.02892649391856161</v>
      </c>
    </row>
    <row r="14">
      <c r="A14" s="4" t="inlineStr">
        <is>
          <t>AMD</t>
        </is>
      </c>
      <c r="B14" s="4" t="inlineStr">
        <is>
          <t>2025</t>
        </is>
      </c>
      <c r="C14" s="6" t="n">
        <v>34639</v>
      </c>
      <c r="D14" s="8" t="n">
        <v>0.4951644100580271</v>
      </c>
      <c r="E14" s="6" t="n">
        <v>3694</v>
      </c>
      <c r="F14" s="8" t="n">
        <v>0.106642801466555</v>
      </c>
      <c r="G14" s="6" t="n">
        <v>4335</v>
      </c>
      <c r="H14" s="6" t="n">
        <v>7709</v>
      </c>
      <c r="I14" s="6" t="n">
        <v>974</v>
      </c>
      <c r="J14" s="6" t="n">
        <v>5519</v>
      </c>
      <c r="K14" s="6" t="n">
        <v>62999</v>
      </c>
      <c r="L14" s="6" t="n">
        <v>1630</v>
      </c>
      <c r="M14" s="7" t="n">
        <v>2.649755501222494</v>
      </c>
      <c r="N14" s="6" t="n">
        <v>0</v>
      </c>
      <c r="O14" s="6" t="n">
        <v>1316</v>
      </c>
      <c r="P14" s="8" t="n">
        <v>0.07191022419069895</v>
      </c>
    </row>
    <row r="15">
      <c r="A15" s="4" t="inlineStr">
        <is>
          <t>台积电</t>
        </is>
      </c>
      <c r="B15" s="4" t="inlineStr">
        <is>
          <t>2021</t>
        </is>
      </c>
      <c r="C15" s="6" t="n">
        <v>1587415.037</v>
      </c>
      <c r="D15" s="8" t="n">
        <v>0.5162715779414656</v>
      </c>
      <c r="E15" s="6" t="n">
        <v>649980.897</v>
      </c>
      <c r="F15" s="8" t="n">
        <v>0.4094586997414212</v>
      </c>
      <c r="G15" s="6" t="n">
        <v>596540.013</v>
      </c>
      <c r="H15" s="6" t="n">
        <v>1112160.722</v>
      </c>
      <c r="I15" s="6" t="n">
        <v>839195.708</v>
      </c>
      <c r="J15" s="6" t="n">
        <v>270979.6760000001</v>
      </c>
      <c r="K15" s="6" t="n">
        <v>2168286.553</v>
      </c>
      <c r="L15" s="6" t="n">
        <v>25930.3</v>
      </c>
      <c r="M15" s="7" t="n">
        <v>23.0055191416991</v>
      </c>
      <c r="N15" s="6" t="n">
        <v>265786.399</v>
      </c>
      <c r="O15" s="6" t="n">
        <v>0</v>
      </c>
      <c r="P15" s="8" t="n">
        <v>0.296937957003669</v>
      </c>
    </row>
    <row r="16">
      <c r="A16" s="4" t="inlineStr">
        <is>
          <t>台积电</t>
        </is>
      </c>
      <c r="B16" s="4" t="inlineStr">
        <is>
          <t>2022</t>
        </is>
      </c>
      <c r="C16" s="6" t="n">
        <v>2263891.292</v>
      </c>
      <c r="D16" s="8" t="n">
        <v>0.5955916747260496</v>
      </c>
      <c r="E16" s="6" t="n">
        <v>1121278.851</v>
      </c>
      <c r="F16" s="8" t="n">
        <v>0.4952882918726294</v>
      </c>
      <c r="G16" s="6" t="n">
        <v>1016530.249</v>
      </c>
      <c r="H16" s="6" t="n">
        <v>1610599.188</v>
      </c>
      <c r="I16" s="6" t="n">
        <v>1082672.13</v>
      </c>
      <c r="J16" s="6" t="n">
        <v>525498.7810000002</v>
      </c>
      <c r="K16" s="6" t="n">
        <v>2945653.195</v>
      </c>
      <c r="L16" s="6" t="n">
        <v>25930.3</v>
      </c>
      <c r="M16" s="7" t="n">
        <v>39.20377058474164</v>
      </c>
      <c r="N16" s="6" t="n">
        <v>285234.185</v>
      </c>
      <c r="O16" s="6" t="n">
        <v>871.566</v>
      </c>
      <c r="P16" s="8" t="n">
        <v>0.3975526889606209</v>
      </c>
    </row>
    <row r="17">
      <c r="A17" s="4" t="inlineStr">
        <is>
          <t>台积电</t>
        </is>
      </c>
      <c r="B17" s="4" t="inlineStr">
        <is>
          <t>2023</t>
        </is>
      </c>
      <c r="C17" s="6" t="n">
        <v>2161735.841</v>
      </c>
      <c r="D17" s="8" t="n">
        <v>0.5435958481663533</v>
      </c>
      <c r="E17" s="6" t="n">
        <v>921465.606</v>
      </c>
      <c r="F17" s="8" t="n">
        <v>0.4262618903398198</v>
      </c>
      <c r="G17" s="6" t="n">
        <v>838497.664</v>
      </c>
      <c r="H17" s="6" t="n">
        <v>1241967.347</v>
      </c>
      <c r="I17" s="6" t="n">
        <v>949816.825</v>
      </c>
      <c r="J17" s="6" t="n">
        <v>289296.1780000001</v>
      </c>
      <c r="K17" s="6" t="n">
        <v>3458913.627</v>
      </c>
      <c r="L17" s="6" t="n">
        <v>25932.1</v>
      </c>
      <c r="M17" s="7" t="n">
        <v>32.33784421484575</v>
      </c>
      <c r="N17" s="6" t="n">
        <v>291721.852</v>
      </c>
      <c r="O17" s="6" t="n">
        <v>0</v>
      </c>
      <c r="P17" s="8" t="n">
        <v>0.2618436772709497</v>
      </c>
    </row>
    <row r="18">
      <c r="A18" s="4" t="inlineStr">
        <is>
          <t>台积电</t>
        </is>
      </c>
      <c r="B18" s="4" t="inlineStr">
        <is>
          <t>2024</t>
        </is>
      </c>
      <c r="C18" s="6" t="n">
        <v>2894307.699</v>
      </c>
      <c r="D18" s="8" t="n">
        <v>0.5612235231800764</v>
      </c>
      <c r="E18" s="6" t="n">
        <v>1322053.05</v>
      </c>
      <c r="F18" s="8" t="n">
        <v>0.4567769523802798</v>
      </c>
      <c r="G18" s="6" t="n">
        <v>1173267.703</v>
      </c>
      <c r="H18" s="6" t="n">
        <v>1826177.068</v>
      </c>
      <c r="I18" s="6" t="n">
        <v>956006.536</v>
      </c>
      <c r="J18" s="6" t="n">
        <v>867296.892</v>
      </c>
      <c r="K18" s="6" t="n">
        <v>4288545.167</v>
      </c>
      <c r="L18" s="6" t="n">
        <v>25932.7</v>
      </c>
      <c r="M18" s="7" t="n">
        <v>45.24802458185015</v>
      </c>
      <c r="N18" s="6" t="n">
        <v>363055.226</v>
      </c>
      <c r="O18" s="6" t="n">
        <v>3089.177</v>
      </c>
      <c r="P18" s="8" t="n">
        <v>0.3028780750427829</v>
      </c>
    </row>
    <row r="19">
      <c r="A19" s="4" t="inlineStr">
        <is>
          <t>台积电</t>
        </is>
      </c>
      <c r="B19" s="4" t="inlineStr">
        <is>
          <t>2025</t>
        </is>
      </c>
      <c r="C19" s="6" t="n">
        <v>3809054.272</v>
      </c>
      <c r="D19" s="8" t="n">
        <v>0.5989134877309513</v>
      </c>
      <c r="E19" s="6" t="n">
        <v>1936091.677</v>
      </c>
      <c r="F19" s="8" t="n">
        <v>0.5082867133797562</v>
      </c>
      <c r="G19" s="6" t="n">
        <v>1717882.627</v>
      </c>
      <c r="H19" s="6" t="n">
        <v>2274975.625</v>
      </c>
      <c r="I19" s="6" t="n">
        <v>1272410.529</v>
      </c>
      <c r="J19" s="6" t="n">
        <v>999068.568</v>
      </c>
      <c r="K19" s="6" t="n">
        <v>5419595.994</v>
      </c>
      <c r="L19" s="6" t="n">
        <v>25932.524</v>
      </c>
      <c r="M19" s="7" t="n">
        <v>66.24935310876663</v>
      </c>
      <c r="N19" s="6" t="n">
        <v>466779.199</v>
      </c>
      <c r="O19" s="6" t="n">
        <v>0</v>
      </c>
      <c r="P19" s="8" t="n">
        <v>0.353905572346055</v>
      </c>
    </row>
    <row r="21" ht="30" customHeight="1">
      <c r="A21" s="9" t="inlineStr">
        <is>
          <t>单位：英特尔、AMD 为百万美元，台积电为百万新台币；EPS 为原币/股。AMD 2021 年 ROE 受 Xilinx 交易前低权益基数影响；英特尔 2024 年净利含大额减值与重组。</t>
        </is>
      </c>
    </row>
  </sheetData>
  <mergeCells count="1">
    <mergeCell ref="A21:J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xSplit="2" ySplit="16" topLeftCell="C1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11" customWidth="1" min="7" max="7"/>
    <col width="11" customWidth="1" min="8" max="8"/>
  </cols>
  <sheetData>
    <row r="1" ht="24" customHeight="1">
      <c r="A1" s="1" t="inlineStr">
        <is>
          <t>业务结构与 2026E 分部收入</t>
        </is>
      </c>
    </row>
    <row r="2">
      <c r="A2" s="2" t="inlineStr">
        <is>
          <t>2025 年为实际；2026E 为研究估计；台积电只报一个分部</t>
        </is>
      </c>
    </row>
    <row r="4" ht="32" customHeight="1">
      <c r="A4" s="3" t="inlineStr">
        <is>
          <t>公司</t>
        </is>
      </c>
      <c r="B4" s="3" t="inlineStr">
        <is>
          <t>分部</t>
        </is>
      </c>
      <c r="C4" s="3" t="inlineStr">
        <is>
          <t>2025 收入</t>
        </is>
      </c>
      <c r="D4" s="3" t="inlineStr">
        <is>
          <t>2025 分部利润</t>
        </is>
      </c>
      <c r="E4" s="3" t="inlineStr">
        <is>
          <t>收入占比</t>
        </is>
      </c>
      <c r="F4" s="3" t="inlineStr">
        <is>
          <t>分部利润率</t>
        </is>
      </c>
      <c r="G4" s="3" t="inlineStr">
        <is>
          <t>说明</t>
        </is>
      </c>
    </row>
    <row r="5">
      <c r="A5" s="4" t="inlineStr">
        <is>
          <t>英特尔</t>
        </is>
      </c>
      <c r="B5" s="4" t="inlineStr">
        <is>
          <t>客户端</t>
        </is>
      </c>
      <c r="C5" s="11" t="n">
        <v>32228</v>
      </c>
      <c r="D5" s="11" t="n">
        <v>9317</v>
      </c>
      <c r="E5" s="8" t="n">
        <v>0.61</v>
      </c>
      <c r="F5" s="8" t="n">
        <v>0.289</v>
      </c>
      <c r="G5" s="4" t="inlineStr">
        <is>
          <t>2025 年实际</t>
        </is>
      </c>
    </row>
    <row r="6">
      <c r="A6" s="4" t="inlineStr">
        <is>
          <t>英特尔</t>
        </is>
      </c>
      <c r="B6" s="4" t="inlineStr">
        <is>
          <t>数据中心</t>
        </is>
      </c>
      <c r="C6" s="11" t="n">
        <v>16919</v>
      </c>
      <c r="D6" s="11" t="n">
        <v>3422</v>
      </c>
      <c r="E6" s="8" t="n">
        <v>0.32</v>
      </c>
      <c r="F6" s="8" t="n">
        <v>0.202</v>
      </c>
      <c r="G6" s="4" t="inlineStr">
        <is>
          <t>2025 年实际</t>
        </is>
      </c>
    </row>
    <row r="7">
      <c r="A7" s="4" t="inlineStr">
        <is>
          <t>英特尔</t>
        </is>
      </c>
      <c r="B7" s="4" t="inlineStr">
        <is>
          <t>Foundry</t>
        </is>
      </c>
      <c r="C7" s="11" t="n">
        <v>17826</v>
      </c>
      <c r="D7" s="11" t="n">
        <v>-10318</v>
      </c>
      <c r="E7" s="8" t="n">
        <v>0.337</v>
      </c>
      <c r="F7" s="8" t="n">
        <v>-0.579</v>
      </c>
      <c r="G7" s="4" t="inlineStr">
        <is>
          <t>大部分为内部客户</t>
        </is>
      </c>
    </row>
    <row r="8">
      <c r="A8" s="4" t="inlineStr">
        <is>
          <t>英特尔</t>
        </is>
      </c>
      <c r="B8" s="4" t="inlineStr">
        <is>
          <t>其他</t>
        </is>
      </c>
      <c r="C8" s="11" t="n">
        <v>3563</v>
      </c>
      <c r="D8" s="11" t="n">
        <v>264</v>
      </c>
      <c r="E8" s="8" t="n">
        <v>0.067</v>
      </c>
      <c r="F8" s="8" t="n">
        <v>0.074</v>
      </c>
      <c r="G8" s="4" t="inlineStr">
        <is>
          <t>2025 年实际</t>
        </is>
      </c>
    </row>
    <row r="9">
      <c r="A9" s="4" t="inlineStr">
        <is>
          <t>英特尔</t>
        </is>
      </c>
      <c r="B9" s="4" t="inlineStr">
        <is>
          <t>抵销</t>
        </is>
      </c>
      <c r="C9" s="11" t="n">
        <v>-17683</v>
      </c>
      <c r="D9" s="11" t="n">
        <v>619</v>
      </c>
      <c r="E9" s="8" t="n">
        <v>-0.335</v>
      </c>
      <c r="F9" s="4" t="n"/>
      <c r="G9" s="4" t="inlineStr">
        <is>
          <t>合并抵销</t>
        </is>
      </c>
    </row>
    <row r="10">
      <c r="A10" s="4" t="inlineStr">
        <is>
          <t>AMD</t>
        </is>
      </c>
      <c r="B10" s="4" t="inlineStr">
        <is>
          <t>客户端及游戏</t>
        </is>
      </c>
      <c r="C10" s="11" t="n">
        <v>14550</v>
      </c>
      <c r="D10" s="11" t="n">
        <v>2855</v>
      </c>
      <c r="E10" s="8" t="n">
        <v>0.42</v>
      </c>
      <c r="F10" s="8" t="n">
        <v>0.196</v>
      </c>
      <c r="G10" s="4" t="inlineStr">
        <is>
          <t>2025 年实际</t>
        </is>
      </c>
    </row>
    <row r="11">
      <c r="A11" s="4" t="inlineStr">
        <is>
          <t>AMD</t>
        </is>
      </c>
      <c r="B11" s="4" t="inlineStr">
        <is>
          <t>数据中心</t>
        </is>
      </c>
      <c r="C11" s="11" t="n">
        <v>16635</v>
      </c>
      <c r="D11" s="11" t="n">
        <v>3603</v>
      </c>
      <c r="E11" s="8" t="n">
        <v>0.48</v>
      </c>
      <c r="F11" s="8" t="n">
        <v>0.217</v>
      </c>
      <c r="G11" s="4" t="inlineStr">
        <is>
          <t>2025 年实际</t>
        </is>
      </c>
    </row>
    <row r="12">
      <c r="A12" s="4" t="inlineStr">
        <is>
          <t>AMD</t>
        </is>
      </c>
      <c r="B12" s="4" t="inlineStr">
        <is>
          <t>嵌入式</t>
        </is>
      </c>
      <c r="C12" s="11" t="n">
        <v>3454</v>
      </c>
      <c r="D12" s="11" t="n">
        <v>1243</v>
      </c>
      <c r="E12" s="8" t="n">
        <v>0.1</v>
      </c>
      <c r="F12" s="8" t="n">
        <v>0.36</v>
      </c>
      <c r="G12" s="4" t="inlineStr">
        <is>
          <t>2025 年实际</t>
        </is>
      </c>
    </row>
    <row r="13">
      <c r="A13" s="4" t="inlineStr">
        <is>
          <t>台积电</t>
        </is>
      </c>
      <c r="B13" s="4" t="inlineStr">
        <is>
          <t>单一报告分部</t>
        </is>
      </c>
      <c r="C13" s="11" t="n">
        <v>3809054</v>
      </c>
      <c r="D13" s="11" t="n">
        <v>1936092</v>
      </c>
      <c r="E13" s="8" t="n">
        <v>1</v>
      </c>
      <c r="F13" s="8" t="n">
        <v>0.508</v>
      </c>
      <c r="G13" s="4" t="inlineStr">
        <is>
          <t>2025 年实际；不披露节点利润</t>
        </is>
      </c>
    </row>
    <row r="15">
      <c r="A15" s="10" t="inlineStr">
        <is>
          <t>2026E 分部收入</t>
        </is>
      </c>
    </row>
    <row r="16" ht="32" customHeight="1">
      <c r="A16" s="3" t="inlineStr">
        <is>
          <t>公司</t>
        </is>
      </c>
      <c r="B16" s="3" t="inlineStr">
        <is>
          <t>客户端/非 HPC</t>
        </is>
      </c>
      <c r="C16" s="3" t="inlineStr">
        <is>
          <t>数据中心/HPC</t>
        </is>
      </c>
      <c r="D16" s="3" t="inlineStr">
        <is>
          <t>其他</t>
        </is>
      </c>
      <c r="E16" s="3" t="inlineStr">
        <is>
          <t>外部制造</t>
        </is>
      </c>
      <c r="F16" s="3" t="inlineStr">
        <is>
          <t>合计</t>
        </is>
      </c>
      <c r="G16" s="3" t="inlineStr">
        <is>
          <t>客户端占比</t>
        </is>
      </c>
      <c r="H16" s="3" t="inlineStr">
        <is>
          <t>数据中心占比</t>
        </is>
      </c>
    </row>
    <row r="17">
      <c r="A17" s="4" t="inlineStr">
        <is>
          <t>英特尔</t>
        </is>
      </c>
      <c r="B17" s="11" t="n">
        <v>31001</v>
      </c>
      <c r="C17" s="11" t="n">
        <v>26632</v>
      </c>
      <c r="D17" s="11" t="n">
        <v>2807</v>
      </c>
      <c r="E17" s="11" t="n">
        <v>1278</v>
      </c>
      <c r="F17" s="11" t="n">
        <v>61718</v>
      </c>
      <c r="G17" s="8" t="n">
        <v>0.502</v>
      </c>
      <c r="H17" s="8" t="n">
        <v>0.432</v>
      </c>
    </row>
    <row r="18">
      <c r="A18" s="4" t="inlineStr">
        <is>
          <t>AMD</t>
        </is>
      </c>
      <c r="B18" s="11" t="n">
        <v>15500</v>
      </c>
      <c r="C18" s="11" t="n">
        <v>29489</v>
      </c>
      <c r="D18" s="11" t="n">
        <v>4300</v>
      </c>
      <c r="E18" s="11" t="n">
        <v>0</v>
      </c>
      <c r="F18" s="11" t="n">
        <v>49289</v>
      </c>
      <c r="G18" s="8" t="n">
        <v>0.314</v>
      </c>
      <c r="H18" s="8" t="n">
        <v>0.598</v>
      </c>
    </row>
    <row r="19">
      <c r="A19" s="4" t="inlineStr">
        <is>
          <t>台积电</t>
        </is>
      </c>
      <c r="B19" s="11" t="n">
        <v>1959554</v>
      </c>
      <c r="C19" s="11" t="n">
        <v>3639173</v>
      </c>
      <c r="D19" s="11" t="n">
        <v>0</v>
      </c>
      <c r="E19" s="11" t="n">
        <v>0</v>
      </c>
      <c r="F19" s="11" t="n">
        <v>5598727</v>
      </c>
      <c r="G19" s="8" t="n">
        <v>0.35</v>
      </c>
      <c r="H19" s="8" t="n">
        <v>0.65</v>
      </c>
    </row>
    <row r="21" ht="15" customHeight="1">
      <c r="A21" s="9" t="inlineStr">
        <is>
          <t>单位：英特尔、AMD 为百万美元，台积电为百万新台币。台积电 65% HPC 为研究分配假设，不是公司披露的平台占比；HPC 不等于纯服务器 CPU。</t>
        </is>
      </c>
    </row>
  </sheetData>
  <mergeCells count="1">
    <mergeCell ref="A21:J2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8" customWidth="1" min="12" max="12"/>
    <col width="8" customWidth="1" min="13" max="13"/>
    <col width="9" customWidth="1" min="14" max="14"/>
    <col width="7" customWidth="1" min="15" max="15"/>
    <col width="9" customWidth="1" min="16" max="16"/>
  </cols>
  <sheetData>
    <row r="1" ht="24" customHeight="1">
      <c r="A1" s="1" t="inlineStr">
        <is>
          <t>三情景关键假设</t>
        </is>
      </c>
    </row>
    <row r="2">
      <c r="A2" s="2" t="inlineStr">
        <is>
          <t>收入增速为分部数据；营业利润率来自模型结果；设备支出为年度预算</t>
        </is>
      </c>
    </row>
    <row r="4" ht="32" customHeight="1">
      <c r="A4" s="3" t="inlineStr">
        <is>
          <t>公司</t>
        </is>
      </c>
      <c r="B4" s="3" t="inlineStr">
        <is>
          <t>情景</t>
        </is>
      </c>
      <c r="C4" s="3" t="inlineStr">
        <is>
          <t>2027 客户端</t>
        </is>
      </c>
      <c r="D4" s="3" t="inlineStr">
        <is>
          <t>2027 数据中心</t>
        </is>
      </c>
      <c r="E4" s="3" t="inlineStr">
        <is>
          <t>2028 客户端</t>
        </is>
      </c>
      <c r="F4" s="3" t="inlineStr">
        <is>
          <t>2028 数据中心</t>
        </is>
      </c>
      <c r="G4" s="3" t="inlineStr">
        <is>
          <t>2027 营业利润率</t>
        </is>
      </c>
      <c r="H4" s="3" t="inlineStr">
        <is>
          <t>2028 营业利润率</t>
        </is>
      </c>
      <c r="I4" s="3" t="inlineStr">
        <is>
          <t>2031 营业利润率</t>
        </is>
      </c>
      <c r="J4" s="3" t="inlineStr">
        <is>
          <t>2027 设备支出</t>
        </is>
      </c>
      <c r="K4" s="3" t="inlineStr">
        <is>
          <t>2028 设备支出</t>
        </is>
      </c>
      <c r="L4" s="3" t="inlineStr">
        <is>
          <t>税率</t>
        </is>
      </c>
      <c r="M4" s="3" t="inlineStr">
        <is>
          <t>派息率</t>
        </is>
      </c>
      <c r="N4" s="3" t="inlineStr">
        <is>
          <t>终端增速</t>
        </is>
      </c>
      <c r="O4" s="3" t="inlineStr">
        <is>
          <t>PE</t>
        </is>
      </c>
      <c r="P4" s="3" t="inlineStr">
        <is>
          <t>EV/EBIT</t>
        </is>
      </c>
    </row>
    <row r="5">
      <c r="A5" s="4" t="inlineStr">
        <is>
          <t>英特尔</t>
        </is>
      </c>
      <c r="B5" s="4" t="inlineStr">
        <is>
          <t>Bear</t>
        </is>
      </c>
      <c r="C5" s="8" t="n">
        <v>-0.08</v>
      </c>
      <c r="D5" s="8" t="n">
        <v>-0.1</v>
      </c>
      <c r="E5" s="8" t="n">
        <v>0.01</v>
      </c>
      <c r="F5" s="8" t="n">
        <v>-0.3</v>
      </c>
      <c r="G5" s="8" t="n">
        <v>0.0279</v>
      </c>
      <c r="H5" s="8" t="n">
        <v>-0.0611</v>
      </c>
      <c r="I5" s="8" t="n">
        <v>-0.1245</v>
      </c>
      <c r="J5" s="11" t="n">
        <v>300</v>
      </c>
      <c r="K5" s="11" t="n">
        <v>240</v>
      </c>
      <c r="L5" s="8" t="n">
        <v>0.2</v>
      </c>
      <c r="M5" s="8" t="n">
        <v>0</v>
      </c>
      <c r="N5" s="8" t="n">
        <v>0</v>
      </c>
      <c r="O5" s="12" t="n">
        <v>12</v>
      </c>
      <c r="P5" s="12" t="n">
        <v>10</v>
      </c>
    </row>
    <row r="6">
      <c r="A6" s="4" t="inlineStr">
        <is>
          <t>英特尔</t>
        </is>
      </c>
      <c r="B6" s="4" t="inlineStr">
        <is>
          <t>Base</t>
        </is>
      </c>
      <c r="C6" s="8" t="n">
        <v>0</v>
      </c>
      <c r="D6" s="8" t="n">
        <v>0.1</v>
      </c>
      <c r="E6" s="8" t="n">
        <v>0.05</v>
      </c>
      <c r="F6" s="8" t="n">
        <v>0</v>
      </c>
      <c r="G6" s="8" t="n">
        <v>0.0803</v>
      </c>
      <c r="H6" s="8" t="n">
        <v>0.0781</v>
      </c>
      <c r="I6" s="8" t="n">
        <v>0.0834</v>
      </c>
      <c r="J6" s="11" t="n">
        <v>260</v>
      </c>
      <c r="K6" s="11" t="n">
        <v>220</v>
      </c>
      <c r="L6" s="8" t="n">
        <v>0.2</v>
      </c>
      <c r="M6" s="8" t="n">
        <v>0</v>
      </c>
      <c r="N6" s="8" t="n">
        <v>0.025</v>
      </c>
      <c r="O6" s="12" t="n">
        <v>18</v>
      </c>
      <c r="P6" s="12" t="n">
        <v>16</v>
      </c>
    </row>
    <row r="7">
      <c r="A7" s="4" t="inlineStr">
        <is>
          <t>英特尔</t>
        </is>
      </c>
      <c r="B7" s="4" t="inlineStr">
        <is>
          <t>Bull</t>
        </is>
      </c>
      <c r="C7" s="8" t="n">
        <v>0.04</v>
      </c>
      <c r="D7" s="8" t="n">
        <v>0.2</v>
      </c>
      <c r="E7" s="8" t="n">
        <v>0.08</v>
      </c>
      <c r="F7" s="8" t="n">
        <v>0.15</v>
      </c>
      <c r="G7" s="8" t="n">
        <v>0.1167</v>
      </c>
      <c r="H7" s="8" t="n">
        <v>0.1666</v>
      </c>
      <c r="I7" s="8" t="n">
        <v>0.2464</v>
      </c>
      <c r="J7" s="11" t="n">
        <v>240</v>
      </c>
      <c r="K7" s="11" t="n">
        <v>210</v>
      </c>
      <c r="L7" s="8" t="n">
        <v>0.2</v>
      </c>
      <c r="M7" s="8" t="n">
        <v>0</v>
      </c>
      <c r="N7" s="8" t="n">
        <v>0.04</v>
      </c>
      <c r="O7" s="12" t="n">
        <v>24</v>
      </c>
      <c r="P7" s="12" t="n">
        <v>22</v>
      </c>
    </row>
    <row r="8">
      <c r="A8" s="4" t="inlineStr">
        <is>
          <t>AMD</t>
        </is>
      </c>
      <c r="B8" s="4" t="inlineStr">
        <is>
          <t>Bear</t>
        </is>
      </c>
      <c r="C8" s="8" t="n">
        <v>-0.05</v>
      </c>
      <c r="D8" s="8" t="n">
        <v>0.1</v>
      </c>
      <c r="E8" s="8" t="n">
        <v>0.04</v>
      </c>
      <c r="F8" s="8" t="n">
        <v>-0.3</v>
      </c>
      <c r="G8" s="8" t="n">
        <v>0.079</v>
      </c>
      <c r="H8" s="8" t="n">
        <v>0.0331</v>
      </c>
      <c r="I8" s="8" t="n">
        <v>0.0025</v>
      </c>
      <c r="J8" s="11" t="n">
        <v>35</v>
      </c>
      <c r="K8" s="11" t="n">
        <v>35</v>
      </c>
      <c r="L8" s="8" t="n">
        <v>0.18</v>
      </c>
      <c r="M8" s="8" t="n">
        <v>0</v>
      </c>
      <c r="N8" s="8" t="n">
        <v>0</v>
      </c>
      <c r="O8" s="12" t="n">
        <v>18</v>
      </c>
      <c r="P8" s="12" t="n">
        <v>16</v>
      </c>
    </row>
    <row r="9">
      <c r="A9" s="4" t="inlineStr">
        <is>
          <t>AMD</t>
        </is>
      </c>
      <c r="B9" s="4" t="inlineStr">
        <is>
          <t>Base</t>
        </is>
      </c>
      <c r="C9" s="8" t="n">
        <v>0.03</v>
      </c>
      <c r="D9" s="8" t="n">
        <v>0.4</v>
      </c>
      <c r="E9" s="8" t="n">
        <v>0.08</v>
      </c>
      <c r="F9" s="8" t="n">
        <v>0.03</v>
      </c>
      <c r="G9" s="8" t="n">
        <v>0.1623</v>
      </c>
      <c r="H9" s="8" t="n">
        <v>0.1457</v>
      </c>
      <c r="I9" s="8" t="n">
        <v>0.1312</v>
      </c>
      <c r="J9" s="11" t="n">
        <v>35</v>
      </c>
      <c r="K9" s="11" t="n">
        <v>35</v>
      </c>
      <c r="L9" s="8" t="n">
        <v>0.18</v>
      </c>
      <c r="M9" s="8" t="n">
        <v>0</v>
      </c>
      <c r="N9" s="8" t="n">
        <v>0.025</v>
      </c>
      <c r="O9" s="12" t="n">
        <v>25</v>
      </c>
      <c r="P9" s="12" t="n">
        <v>23</v>
      </c>
    </row>
    <row r="10">
      <c r="A10" s="4" t="inlineStr">
        <is>
          <t>AMD</t>
        </is>
      </c>
      <c r="B10" s="4" t="inlineStr">
        <is>
          <t>Bull</t>
        </is>
      </c>
      <c r="C10" s="8" t="n">
        <v>0.07000000000000001</v>
      </c>
      <c r="D10" s="8" t="n">
        <v>0.55</v>
      </c>
      <c r="E10" s="8" t="n">
        <v>0.11</v>
      </c>
      <c r="F10" s="8" t="n">
        <v>0.3</v>
      </c>
      <c r="G10" s="8" t="n">
        <v>0.2162</v>
      </c>
      <c r="H10" s="8" t="n">
        <v>0.223</v>
      </c>
      <c r="I10" s="8" t="n">
        <v>0.2476</v>
      </c>
      <c r="J10" s="11" t="n">
        <v>35</v>
      </c>
      <c r="K10" s="11" t="n">
        <v>35</v>
      </c>
      <c r="L10" s="8" t="n">
        <v>0.18</v>
      </c>
      <c r="M10" s="8" t="n">
        <v>0</v>
      </c>
      <c r="N10" s="8" t="n">
        <v>0.04</v>
      </c>
      <c r="O10" s="12" t="n">
        <v>32</v>
      </c>
      <c r="P10" s="12" t="n">
        <v>30</v>
      </c>
    </row>
    <row r="11">
      <c r="A11" s="4" t="inlineStr">
        <is>
          <t>台积电</t>
        </is>
      </c>
      <c r="B11" s="4" t="inlineStr">
        <is>
          <t>Bear</t>
        </is>
      </c>
      <c r="C11" s="8" t="n">
        <v>0.01</v>
      </c>
      <c r="D11" s="8" t="n">
        <v>0.08</v>
      </c>
      <c r="E11" s="8" t="n">
        <v>0.01</v>
      </c>
      <c r="F11" s="8" t="n">
        <v>-0.2</v>
      </c>
      <c r="G11" s="8" t="n">
        <v>0.449</v>
      </c>
      <c r="H11" s="8" t="n">
        <v>0.397</v>
      </c>
      <c r="I11" s="8" t="n">
        <v>0.315</v>
      </c>
      <c r="J11" s="11" t="n">
        <v>23000</v>
      </c>
      <c r="K11" s="11" t="n">
        <v>23000</v>
      </c>
      <c r="L11" s="8" t="n">
        <v>0.17</v>
      </c>
      <c r="M11" s="8" t="n">
        <v>0.4</v>
      </c>
      <c r="N11" s="8" t="n">
        <v>0</v>
      </c>
      <c r="O11" s="12" t="n">
        <v>15</v>
      </c>
      <c r="P11" s="12" t="n">
        <v>13</v>
      </c>
    </row>
    <row r="12">
      <c r="A12" s="4" t="inlineStr">
        <is>
          <t>台积电</t>
        </is>
      </c>
      <c r="B12" s="4" t="inlineStr">
        <is>
          <t>Base</t>
        </is>
      </c>
      <c r="C12" s="8" t="n">
        <v>0.05</v>
      </c>
      <c r="D12" s="8" t="n">
        <v>0.25</v>
      </c>
      <c r="E12" s="8" t="n">
        <v>0.05</v>
      </c>
      <c r="F12" s="8" t="n">
        <v>0.02</v>
      </c>
      <c r="G12" s="8" t="n">
        <v>0.5869</v>
      </c>
      <c r="H12" s="8" t="n">
        <v>0.5633</v>
      </c>
      <c r="I12" s="8" t="n">
        <v>0.5196</v>
      </c>
      <c r="J12" s="11" t="n">
        <v>23000</v>
      </c>
      <c r="K12" s="11" t="n">
        <v>23000</v>
      </c>
      <c r="L12" s="8" t="n">
        <v>0.17</v>
      </c>
      <c r="M12" s="8" t="n">
        <v>0.4</v>
      </c>
      <c r="N12" s="8" t="n">
        <v>0.025</v>
      </c>
      <c r="O12" s="12" t="n">
        <v>20</v>
      </c>
      <c r="P12" s="12" t="n">
        <v>18</v>
      </c>
    </row>
    <row r="13">
      <c r="A13" s="4" t="inlineStr">
        <is>
          <t>台积电</t>
        </is>
      </c>
      <c r="B13" s="4" t="inlineStr">
        <is>
          <t>Bull</t>
        </is>
      </c>
      <c r="C13" s="8" t="n">
        <v>0.08</v>
      </c>
      <c r="D13" s="8" t="n">
        <v>0.35</v>
      </c>
      <c r="E13" s="8" t="n">
        <v>0.08</v>
      </c>
      <c r="F13" s="8" t="n">
        <v>0.22</v>
      </c>
      <c r="G13" s="8" t="n">
        <v>0.6359</v>
      </c>
      <c r="H13" s="8" t="n">
        <v>0.6377</v>
      </c>
      <c r="I13" s="8" t="n">
        <v>0.6474</v>
      </c>
      <c r="J13" s="11" t="n">
        <v>25000</v>
      </c>
      <c r="K13" s="11" t="n">
        <v>23000</v>
      </c>
      <c r="L13" s="8" t="n">
        <v>0.17</v>
      </c>
      <c r="M13" s="8" t="n">
        <v>0.4</v>
      </c>
      <c r="N13" s="8" t="n">
        <v>0.04</v>
      </c>
      <c r="O13" s="12" t="n">
        <v>25</v>
      </c>
      <c r="P13" s="12" t="n">
        <v>23</v>
      </c>
    </row>
    <row r="16" ht="15" customHeight="1">
      <c r="A16" s="9" t="inlineStr">
        <is>
          <t>设备支出：英特尔、AMD 为亿美元，台积电为亿新台币。股息率法用于台积电融合 20%；英特尔和 AMD 无股息。</t>
        </is>
      </c>
    </row>
  </sheetData>
  <mergeCells count="1">
    <mergeCell ref="A16:J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7" customWidth="1" min="2" max="2"/>
    <col width="12" customWidth="1" min="3" max="3"/>
    <col width="12" customWidth="1" min="4" max="4"/>
    <col width="10" customWidth="1" min="5" max="5"/>
    <col width="12" customWidth="1" min="6" max="6"/>
    <col width="9" customWidth="1" min="7" max="7"/>
    <col width="12" customWidth="1" min="8" max="8"/>
    <col width="10" customWidth="1" min="9" max="9"/>
    <col width="11" customWidth="1" min="10" max="10"/>
    <col width="12" customWidth="1" min="11" max="11"/>
    <col width="12" customWidth="1" min="12" max="12"/>
    <col width="11" customWidth="1" min="13" max="13"/>
    <col width="9" customWidth="1" min="14" max="14"/>
    <col width="9" customWidth="1" min="15" max="15"/>
  </cols>
  <sheetData>
    <row r="1" ht="24" customHeight="1">
      <c r="A1" s="1" t="inlineStr">
        <is>
          <t>Base 情景 2026E—2031E</t>
        </is>
      </c>
    </row>
    <row r="2">
      <c r="A2" s="2" t="inlineStr">
        <is>
          <t>2026 年为研究估计；2027—2031 年为预测</t>
        </is>
      </c>
    </row>
    <row r="4" ht="32" customHeight="1">
      <c r="A4" s="3" t="inlineStr">
        <is>
          <t>公司</t>
        </is>
      </c>
      <c r="B4" s="3" t="inlineStr">
        <is>
          <t>年份</t>
        </is>
      </c>
      <c r="C4" s="3" t="inlineStr">
        <is>
          <t>收入</t>
        </is>
      </c>
      <c r="D4" s="3" t="inlineStr">
        <is>
          <t>营业利润</t>
        </is>
      </c>
      <c r="E4" s="3" t="inlineStr">
        <is>
          <t>营业利润率</t>
        </is>
      </c>
      <c r="F4" s="3" t="inlineStr">
        <is>
          <t>归母净利</t>
        </is>
      </c>
      <c r="G4" s="3" t="inlineStr">
        <is>
          <t>EPS</t>
        </is>
      </c>
      <c r="H4" s="3" t="inlineStr">
        <is>
          <t>自由现金流</t>
        </is>
      </c>
      <c r="I4" s="3" t="inlineStr">
        <is>
          <t>每股 FCF</t>
        </is>
      </c>
      <c r="J4" s="3" t="inlineStr">
        <is>
          <t>设备支出</t>
        </is>
      </c>
      <c r="K4" s="3" t="inlineStr">
        <is>
          <t>现金</t>
        </is>
      </c>
      <c r="L4" s="3" t="inlineStr">
        <is>
          <t>债务</t>
        </is>
      </c>
      <c r="M4" s="3" t="inlineStr">
        <is>
          <t>股数(百万)</t>
        </is>
      </c>
      <c r="N4" s="3" t="inlineStr">
        <is>
          <t>每股股息</t>
        </is>
      </c>
      <c r="O4" s="3" t="inlineStr">
        <is>
          <t>ROE</t>
        </is>
      </c>
    </row>
    <row r="5">
      <c r="A5" s="4" t="inlineStr">
        <is>
          <t>英特尔</t>
        </is>
      </c>
      <c r="B5" s="4" t="inlineStr">
        <is>
          <t>2026</t>
        </is>
      </c>
      <c r="C5" s="6" t="n">
        <v>61718</v>
      </c>
      <c r="D5" s="6" t="n">
        <v>3041.999999999999</v>
      </c>
      <c r="E5" s="8" t="n">
        <v>0.04928870021711654</v>
      </c>
      <c r="F5" s="6" t="n">
        <v>-1316.710000000001</v>
      </c>
      <c r="G5" s="7" t="n">
        <v>-0.2415005125221156</v>
      </c>
      <c r="H5" s="6" t="n">
        <v>-15804.45283333333</v>
      </c>
      <c r="I5" s="7" t="n">
        <v>-2.893312670893435</v>
      </c>
      <c r="J5" s="6" t="n">
        <v>17785</v>
      </c>
      <c r="K5" s="6" t="n">
        <v>52243.54716666666</v>
      </c>
      <c r="L5" s="6" t="n">
        <v>50134</v>
      </c>
      <c r="M5" s="6" t="n">
        <v>5462.4075</v>
      </c>
      <c r="N5" s="13" t="n">
        <v>0</v>
      </c>
      <c r="O5" s="8" t="n">
        <v>-0.01145155873396879</v>
      </c>
    </row>
    <row r="6">
      <c r="A6" s="4" t="inlineStr">
        <is>
          <t>英特尔</t>
        </is>
      </c>
      <c r="B6" s="4" t="inlineStr">
        <is>
          <t>2027</t>
        </is>
      </c>
      <c r="C6" s="6" t="n">
        <v>64618.77</v>
      </c>
      <c r="D6" s="6" t="n">
        <v>5187.245546400396</v>
      </c>
      <c r="E6" s="8" t="n">
        <v>0.08027459430751152</v>
      </c>
      <c r="F6" s="6" t="n">
        <v>442.8284371203167</v>
      </c>
      <c r="G6" s="7" t="n">
        <v>0.0804648769821662</v>
      </c>
      <c r="H6" s="6" t="n">
        <v>-11020.64849261341</v>
      </c>
      <c r="I6" s="7" t="n">
        <v>-1.987728261965368</v>
      </c>
      <c r="J6" s="6" t="n">
        <v>26000</v>
      </c>
      <c r="K6" s="6" t="n">
        <v>36022.89867405325</v>
      </c>
      <c r="L6" s="6" t="n">
        <v>50134</v>
      </c>
      <c r="M6" s="6" t="n">
        <v>5544.3436125</v>
      </c>
      <c r="N6" s="13" t="n">
        <v>0</v>
      </c>
      <c r="O6" s="8" t="n">
        <v>0.003809656917750278</v>
      </c>
    </row>
    <row r="7">
      <c r="A7" s="4" t="inlineStr">
        <is>
          <t>英特尔</t>
        </is>
      </c>
      <c r="B7" s="4" t="inlineStr">
        <is>
          <t>2028</t>
        </is>
      </c>
      <c r="C7" s="6" t="n">
        <v>66427.3195</v>
      </c>
      <c r="D7" s="6" t="n">
        <v>5187.420176333922</v>
      </c>
      <c r="E7" s="8" t="n">
        <v>0.07809166793692349</v>
      </c>
      <c r="F7" s="6" t="n">
        <v>442.9681410671378</v>
      </c>
      <c r="G7" s="7" t="n">
        <v>0.07930075085710249</v>
      </c>
      <c r="H7" s="6" t="n">
        <v>-5006.228596100118</v>
      </c>
      <c r="I7" s="7" t="n">
        <v>-0.8895994308769272</v>
      </c>
      <c r="J7" s="6" t="n">
        <v>22000</v>
      </c>
      <c r="K7" s="6" t="n">
        <v>31016.67007795313</v>
      </c>
      <c r="L7" s="6" t="n">
        <v>50134</v>
      </c>
      <c r="M7" s="6" t="n">
        <v>5627.5087666875</v>
      </c>
      <c r="N7" s="13" t="n">
        <v>0</v>
      </c>
      <c r="O7" s="8" t="n">
        <v>0.003733496570283184</v>
      </c>
    </row>
    <row r="8">
      <c r="A8" s="4" t="inlineStr">
        <is>
          <t>英特尔</t>
        </is>
      </c>
      <c r="B8" s="4" t="inlineStr">
        <is>
          <t>2029</t>
        </is>
      </c>
      <c r="C8" s="6" t="n">
        <v>69215.44117300001</v>
      </c>
      <c r="D8" s="6" t="n">
        <v>5623.055948131718</v>
      </c>
      <c r="E8" s="8" t="n">
        <v>0.08123990619487945</v>
      </c>
      <c r="F8" s="6" t="n">
        <v>791.4767585053742</v>
      </c>
      <c r="G8" s="7" t="n">
        <v>0.1395972719964411</v>
      </c>
      <c r="H8" s="6" t="n">
        <v>-1197.816640738016</v>
      </c>
      <c r="I8" s="7" t="n">
        <v>-0.2097046785549325</v>
      </c>
      <c r="J8" s="6" t="n">
        <v>20000</v>
      </c>
      <c r="K8" s="6" t="n">
        <v>29818.85343721512</v>
      </c>
      <c r="L8" s="6" t="n">
        <v>50134</v>
      </c>
      <c r="M8" s="6" t="n">
        <v>5711.921398187812</v>
      </c>
      <c r="N8" s="13" t="n">
        <v>0</v>
      </c>
      <c r="O8" s="8" t="n">
        <v>0.006525014164569978</v>
      </c>
    </row>
    <row r="9">
      <c r="A9" s="4" t="inlineStr">
        <is>
          <t>英特尔</t>
        </is>
      </c>
      <c r="B9" s="4" t="inlineStr">
        <is>
          <t>2030</t>
        </is>
      </c>
      <c r="C9" s="6" t="n">
        <v>71282.60621425</v>
      </c>
      <c r="D9" s="6" t="n">
        <v>5872.614053897606</v>
      </c>
      <c r="E9" s="8" t="n">
        <v>0.08238495147394906</v>
      </c>
      <c r="F9" s="6" t="n">
        <v>991.1232431180847</v>
      </c>
      <c r="G9" s="7" t="n">
        <v>0.1722266617274784</v>
      </c>
      <c r="H9" s="6" t="n">
        <v>1539.754546945231</v>
      </c>
      <c r="I9" s="7" t="n">
        <v>0.265584809013988</v>
      </c>
      <c r="J9" s="6" t="n">
        <v>19000</v>
      </c>
      <c r="K9" s="6" t="n">
        <v>31358.60798416035</v>
      </c>
      <c r="L9" s="6" t="n">
        <v>50134</v>
      </c>
      <c r="M9" s="6" t="n">
        <v>5797.600219160629</v>
      </c>
      <c r="N9" s="13" t="n">
        <v>0</v>
      </c>
      <c r="O9" s="8" t="n">
        <v>0.007973790516187421</v>
      </c>
    </row>
    <row r="10">
      <c r="A10" s="4" t="inlineStr">
        <is>
          <t>英特尔</t>
        </is>
      </c>
      <c r="B10" s="4" t="inlineStr">
        <is>
          <t>2031</t>
        </is>
      </c>
      <c r="C10" s="6" t="n">
        <v>73426.90525965221</v>
      </c>
      <c r="D10" s="6" t="n">
        <v>6126.183984918493</v>
      </c>
      <c r="E10" s="8" t="n">
        <v>0.08343241436167141</v>
      </c>
      <c r="F10" s="6" t="n">
        <v>1193.979187934794</v>
      </c>
      <c r="G10" s="7" t="n">
        <v>0.2044106113901577</v>
      </c>
      <c r="H10" s="6" t="n">
        <v>4190.672260052368</v>
      </c>
      <c r="I10" s="7" t="n">
        <v>0.7121465756234037</v>
      </c>
      <c r="J10" s="6" t="n">
        <v>18000</v>
      </c>
      <c r="K10" s="6" t="n">
        <v>35549.28024421271</v>
      </c>
      <c r="L10" s="6" t="n">
        <v>50134</v>
      </c>
      <c r="M10" s="6" t="n">
        <v>5884.564222448039</v>
      </c>
      <c r="N10" s="13" t="n">
        <v>0</v>
      </c>
      <c r="O10" s="8" t="n">
        <v>0.009360077610129259</v>
      </c>
    </row>
    <row r="11">
      <c r="A11" s="4" t="inlineStr">
        <is>
          <t>AMD</t>
        </is>
      </c>
      <c r="B11" s="4" t="inlineStr">
        <is>
          <t>2026</t>
        </is>
      </c>
      <c r="C11" s="6" t="n">
        <v>49289</v>
      </c>
      <c r="D11" s="6" t="n">
        <v>8966</v>
      </c>
      <c r="E11" s="8" t="n">
        <v>0.1819067134654791</v>
      </c>
      <c r="F11" s="6" t="n">
        <v>7193.4008</v>
      </c>
      <c r="G11" s="7" t="n">
        <v>4.369588842559271</v>
      </c>
      <c r="H11" s="6" t="n">
        <v>8819.179899999999</v>
      </c>
      <c r="I11" s="7" t="n">
        <v>5.311210223635549</v>
      </c>
      <c r="J11" s="6" t="n">
        <v>2447</v>
      </c>
      <c r="K11" s="6" t="n">
        <v>16806.1799</v>
      </c>
      <c r="L11" s="6" t="n">
        <v>3226</v>
      </c>
      <c r="M11" s="6" t="n">
        <v>1660.484057052298</v>
      </c>
      <c r="N11" s="13" t="n">
        <v>0</v>
      </c>
      <c r="O11" s="8" t="n">
        <v>0.09771619002338051</v>
      </c>
    </row>
    <row r="12">
      <c r="A12" s="4" t="inlineStr">
        <is>
          <t>AMD</t>
        </is>
      </c>
      <c r="B12" s="4" t="inlineStr">
        <is>
          <t>2027</t>
        </is>
      </c>
      <c r="C12" s="6" t="n">
        <v>61807.6</v>
      </c>
      <c r="D12" s="6" t="n">
        <v>10030.57605699331</v>
      </c>
      <c r="E12" s="8" t="n">
        <v>0.1622870983017188</v>
      </c>
      <c r="F12" s="6" t="n">
        <v>8066.353166734518</v>
      </c>
      <c r="G12" s="7" t="n">
        <v>4.764707659583546</v>
      </c>
      <c r="H12" s="6" t="n">
        <v>8104.273109741205</v>
      </c>
      <c r="I12" s="7" t="n">
        <v>4.69706380554127</v>
      </c>
      <c r="J12" s="6" t="n">
        <v>3500</v>
      </c>
      <c r="K12" s="6" t="n">
        <v>23410.45300974121</v>
      </c>
      <c r="L12" s="6" t="n">
        <v>3226</v>
      </c>
      <c r="M12" s="6" t="n">
        <v>1725.391317908082</v>
      </c>
      <c r="N12" s="13" t="n">
        <v>0</v>
      </c>
      <c r="O12" s="8" t="n">
        <v>0.09459134147068404</v>
      </c>
    </row>
    <row r="13">
      <c r="A13" s="4" t="inlineStr">
        <is>
          <t>AMD</t>
        </is>
      </c>
      <c r="B13" s="4" t="inlineStr">
        <is>
          <t>2028</t>
        </is>
      </c>
      <c r="C13" s="6" t="n">
        <v>64596.81800000001</v>
      </c>
      <c r="D13" s="6" t="n">
        <v>9409.165863772234</v>
      </c>
      <c r="E13" s="8" t="n">
        <v>0.145659897114007</v>
      </c>
      <c r="F13" s="6" t="n">
        <v>7556.796808293232</v>
      </c>
      <c r="G13" s="7" t="n">
        <v>4.297708209097824</v>
      </c>
      <c r="H13" s="6" t="n">
        <v>9774.733839520995</v>
      </c>
      <c r="I13" s="7" t="n">
        <v>5.4568668607527</v>
      </c>
      <c r="J13" s="6" t="n">
        <v>3500</v>
      </c>
      <c r="K13" s="6" t="n">
        <v>31685.1868492622</v>
      </c>
      <c r="L13" s="6" t="n">
        <v>3226</v>
      </c>
      <c r="M13" s="6" t="n">
        <v>1791.272187676704</v>
      </c>
      <c r="N13" s="13" t="n">
        <v>0</v>
      </c>
      <c r="O13" s="8" t="n">
        <v>0.07903320063245242</v>
      </c>
    </row>
    <row r="14">
      <c r="A14" s="4" t="inlineStr">
        <is>
          <t>AMD</t>
        </is>
      </c>
      <c r="B14" s="4" t="inlineStr">
        <is>
          <t>2029</t>
        </is>
      </c>
      <c r="C14" s="6" t="n">
        <v>71368.85936</v>
      </c>
      <c r="D14" s="6" t="n">
        <v>9758.193465709399</v>
      </c>
      <c r="E14" s="8" t="n">
        <v>0.1367290097279957</v>
      </c>
      <c r="F14" s="6" t="n">
        <v>7842.999441881708</v>
      </c>
      <c r="G14" s="7" t="n">
        <v>4.298224649951109</v>
      </c>
      <c r="H14" s="6" t="n">
        <v>10267.90407137231</v>
      </c>
      <c r="I14" s="7" t="n">
        <v>5.525900659132539</v>
      </c>
      <c r="J14" s="6" t="n">
        <v>3200</v>
      </c>
      <c r="K14" s="6" t="n">
        <v>41953.09092063451</v>
      </c>
      <c r="L14" s="6" t="n">
        <v>3226</v>
      </c>
      <c r="M14" s="6" t="n">
        <v>1858.141270491854</v>
      </c>
      <c r="N14" s="13" t="n">
        <v>0</v>
      </c>
      <c r="O14" s="8" t="n">
        <v>0.07396635841954635</v>
      </c>
    </row>
    <row r="15">
      <c r="A15" s="4" t="inlineStr">
        <is>
          <t>AMD</t>
        </is>
      </c>
      <c r="B15" s="4" t="inlineStr">
        <is>
          <t>2030</t>
        </is>
      </c>
      <c r="C15" s="6" t="n">
        <v>78415.4379152</v>
      </c>
      <c r="D15" s="6" t="n">
        <v>10137.03440375893</v>
      </c>
      <c r="E15" s="8" t="n">
        <v>0.12927345269335</v>
      </c>
      <c r="F15" s="6" t="n">
        <v>8153.649011082327</v>
      </c>
      <c r="G15" s="7" t="n">
        <v>4.30936351369624</v>
      </c>
      <c r="H15" s="6" t="n">
        <v>11366.4037617634</v>
      </c>
      <c r="I15" s="7" t="n">
        <v>5.901518558198402</v>
      </c>
      <c r="J15" s="6" t="n">
        <v>3000</v>
      </c>
      <c r="K15" s="6" t="n">
        <v>53319.49468239791</v>
      </c>
      <c r="L15" s="6" t="n">
        <v>3226</v>
      </c>
      <c r="M15" s="6" t="n">
        <v>1926.013389549232</v>
      </c>
      <c r="N15" s="13" t="n">
        <v>0</v>
      </c>
      <c r="O15" s="8" t="n">
        <v>0.06967222071946658</v>
      </c>
    </row>
    <row r="16">
      <c r="A16" s="4" t="inlineStr">
        <is>
          <t>AMD</t>
        </is>
      </c>
      <c r="B16" s="4" t="inlineStr">
        <is>
          <t>2031</t>
        </is>
      </c>
      <c r="C16" s="6" t="n">
        <v>86222.59683514402</v>
      </c>
      <c r="D16" s="6" t="n">
        <v>11315.3068493075</v>
      </c>
      <c r="E16" s="8" t="n">
        <v>0.131233658746583</v>
      </c>
      <c r="F16" s="6" t="n">
        <v>9119.832416432148</v>
      </c>
      <c r="G16" s="7" t="n">
        <v>4.699833809157722</v>
      </c>
      <c r="H16" s="6" t="n">
        <v>12760.39869550517</v>
      </c>
      <c r="I16" s="7" t="n">
        <v>6.527380049950884</v>
      </c>
      <c r="J16" s="6" t="n">
        <v>3000</v>
      </c>
      <c r="K16" s="6" t="n">
        <v>66079.89337790308</v>
      </c>
      <c r="L16" s="6" t="n">
        <v>3226</v>
      </c>
      <c r="M16" s="6" t="n">
        <v>1954.903590392471</v>
      </c>
      <c r="N16" s="13" t="n">
        <v>0</v>
      </c>
      <c r="O16" s="8" t="n">
        <v>0.07071929298590002</v>
      </c>
    </row>
    <row r="17">
      <c r="A17" s="4" t="inlineStr">
        <is>
          <t>台积电</t>
        </is>
      </c>
      <c r="B17" s="4" t="inlineStr">
        <is>
          <t>2026</t>
        </is>
      </c>
      <c r="C17" s="6" t="n">
        <v>5598727</v>
      </c>
      <c r="D17" s="6" t="n">
        <v>3237014</v>
      </c>
      <c r="E17" s="8" t="n">
        <v>0.5781696446352894</v>
      </c>
      <c r="F17" s="6" t="n">
        <v>2644754.2791</v>
      </c>
      <c r="G17" s="7" t="n">
        <v>101.9738545352482</v>
      </c>
      <c r="H17" s="6" t="n">
        <v>1492125.81095</v>
      </c>
      <c r="I17" s="7" t="n">
        <v>57.52474119148452</v>
      </c>
      <c r="J17" s="6" t="n">
        <v>1778221</v>
      </c>
      <c r="K17" s="6" t="n">
        <v>4132483.38304</v>
      </c>
      <c r="L17" s="6" t="n">
        <v>1031578</v>
      </c>
      <c r="M17" s="6" t="n">
        <v>25938.8530925</v>
      </c>
      <c r="N17" s="13" t="n">
        <v>10.19611109893177</v>
      </c>
      <c r="O17" s="8" t="n">
        <v>0.3675143872155584</v>
      </c>
    </row>
    <row r="18">
      <c r="A18" s="4" t="inlineStr">
        <is>
          <t>台积电</t>
        </is>
      </c>
      <c r="B18" s="4" t="inlineStr">
        <is>
          <t>2027</t>
        </is>
      </c>
      <c r="C18" s="6" t="n">
        <v>6606497.86</v>
      </c>
      <c r="D18" s="6" t="n">
        <v>3877332.283011623</v>
      </c>
      <c r="E18" s="8" t="n">
        <v>0.5868967742330613</v>
      </c>
      <c r="F18" s="6" t="n">
        <v>3176218.453999647</v>
      </c>
      <c r="G18" s="7" t="n">
        <v>122.3890326649928</v>
      </c>
      <c r="H18" s="6" t="n">
        <v>1667384.679938025</v>
      </c>
      <c r="I18" s="7" t="n">
        <v>64.21714001914282</v>
      </c>
      <c r="J18" s="6" t="n">
        <v>2300000</v>
      </c>
      <c r="K18" s="6" t="n">
        <v>4529380.681378165</v>
      </c>
      <c r="L18" s="6" t="n">
        <v>1031578</v>
      </c>
      <c r="M18" s="6" t="n">
        <v>25964.7919455925</v>
      </c>
      <c r="N18" s="13" t="n">
        <v>48.9311597128173</v>
      </c>
      <c r="O18" s="8" t="n">
        <v>0.3804788103072202</v>
      </c>
    </row>
    <row r="19">
      <c r="A19" s="4" t="inlineStr">
        <is>
          <t>台积电</t>
        </is>
      </c>
      <c r="B19" s="4" t="inlineStr">
        <is>
          <t>2028</t>
        </is>
      </c>
      <c r="C19" s="6" t="n">
        <v>6800353.782375</v>
      </c>
      <c r="D19" s="6" t="n">
        <v>3830640.432662754</v>
      </c>
      <c r="E19" s="8" t="n">
        <v>0.5633001686751826</v>
      </c>
      <c r="F19" s="6" t="n">
        <v>3137464.218210086</v>
      </c>
      <c r="G19" s="7" t="n">
        <v>120.7749431093502</v>
      </c>
      <c r="H19" s="6" t="n">
        <v>1829140.320413582</v>
      </c>
      <c r="I19" s="7" t="n">
        <v>70.37657036633256</v>
      </c>
      <c r="J19" s="6" t="n">
        <v>2300000</v>
      </c>
      <c r="K19" s="6" t="n">
        <v>5103535.314507713</v>
      </c>
      <c r="L19" s="6" t="n">
        <v>1031578</v>
      </c>
      <c r="M19" s="6" t="n">
        <v>25990.75673753809</v>
      </c>
      <c r="N19" s="13" t="n">
        <v>48.28584638597598</v>
      </c>
      <c r="O19" s="8" t="n">
        <v>0.306311443151804</v>
      </c>
    </row>
    <row r="20">
      <c r="A20" s="4" t="inlineStr">
        <is>
          <t>台积电</t>
        </is>
      </c>
      <c r="B20" s="4" t="inlineStr">
        <is>
          <t>2029</t>
        </is>
      </c>
      <c r="C20" s="6" t="n">
        <v>7372368.72155625</v>
      </c>
      <c r="D20" s="6" t="n">
        <v>4029169.614033733</v>
      </c>
      <c r="E20" s="8" t="n">
        <v>0.5465230736835971</v>
      </c>
      <c r="F20" s="6" t="n">
        <v>3302243.438747998</v>
      </c>
      <c r="G20" s="7" t="n">
        <v>126.9910366792018</v>
      </c>
      <c r="H20" s="6" t="n">
        <v>2327667.458701327</v>
      </c>
      <c r="I20" s="7" t="n">
        <v>89.46804204535852</v>
      </c>
      <c r="J20" s="6" t="n">
        <v>2100000</v>
      </c>
      <c r="K20" s="6" t="n">
        <v>6110305.397709841</v>
      </c>
      <c r="L20" s="6" t="n">
        <v>1031578</v>
      </c>
      <c r="M20" s="6" t="n">
        <v>26016.74749427563</v>
      </c>
      <c r="N20" s="13" t="n">
        <v>50.77104183717936</v>
      </c>
      <c r="O20" s="8" t="n">
        <v>0.2712237627041829</v>
      </c>
    </row>
    <row r="21">
      <c r="A21" s="4" t="inlineStr">
        <is>
          <t>台积电</t>
        </is>
      </c>
      <c r="B21" s="4" t="inlineStr">
        <is>
          <t>2030</t>
        </is>
      </c>
      <c r="C21" s="6" t="n">
        <v>7996184.132702814</v>
      </c>
      <c r="D21" s="6" t="n">
        <v>4257130.103329062</v>
      </c>
      <c r="E21" s="8" t="n">
        <v>0.5323952065983875</v>
      </c>
      <c r="F21" s="6" t="n">
        <v>3491450.644863121</v>
      </c>
      <c r="G21" s="7" t="n">
        <v>134.1330538236943</v>
      </c>
      <c r="H21" s="6" t="n">
        <v>2774938.336505038</v>
      </c>
      <c r="I21" s="7" t="n">
        <v>106.5531412389136</v>
      </c>
      <c r="J21" s="6" t="n">
        <v>2000000</v>
      </c>
      <c r="K21" s="6" t="n">
        <v>7488663.476269631</v>
      </c>
      <c r="L21" s="6" t="n">
        <v>1031578</v>
      </c>
      <c r="M21" s="6" t="n">
        <v>26042.7642417699</v>
      </c>
      <c r="N21" s="13" t="n">
        <v>53.62642171852396</v>
      </c>
      <c r="O21" s="8" t="n">
        <v>0.2456307652270678</v>
      </c>
    </row>
    <row r="22">
      <c r="A22" s="4" t="inlineStr">
        <is>
          <t>台积电</t>
        </is>
      </c>
      <c r="B22" s="4" t="inlineStr">
        <is>
          <t>2031</t>
        </is>
      </c>
      <c r="C22" s="6" t="n">
        <v>8676710.011913579</v>
      </c>
      <c r="D22" s="6" t="n">
        <v>4508456.2536146</v>
      </c>
      <c r="E22" s="8" t="n">
        <v>0.5196043485865325</v>
      </c>
      <c r="F22" s="6" t="n">
        <v>3700051.349600118</v>
      </c>
      <c r="G22" s="7" t="n">
        <v>142.0049812740057</v>
      </c>
      <c r="H22" s="6" t="n">
        <v>3047560.541192308</v>
      </c>
      <c r="I22" s="7" t="n">
        <v>116.9044882065189</v>
      </c>
      <c r="J22" s="6" t="n">
        <v>2100000</v>
      </c>
      <c r="K22" s="6" t="n">
        <v>9056203.477621892</v>
      </c>
      <c r="L22" s="6" t="n">
        <v>1031578</v>
      </c>
      <c r="M22" s="6" t="n">
        <v>26068.80700601167</v>
      </c>
      <c r="N22" s="13" t="n">
        <v>56.7736198859711</v>
      </c>
      <c r="O22" s="8" t="n">
        <v>0.2259917272401799</v>
      </c>
    </row>
    <row r="24" ht="30" customHeight="1">
      <c r="A24" s="9" t="inlineStr">
        <is>
          <t>单位：英特尔、AMD 为百万美元，台积电为百万新台币；EPS、每股 FCF、每股股息为原币/股。2026 年英特尔自由现金流含 14,442 百万美元已披露伙伴分配及 275 百万美元剩余期估计；2026 年台积电每股股息为剩余期口径。</t>
        </is>
      </c>
    </row>
  </sheetData>
  <mergeCells count="1">
    <mergeCell ref="A24:J2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3" customWidth="1" min="3" max="3"/>
    <col width="13" customWidth="1" min="4" max="4"/>
    <col width="11" customWidth="1" min="5" max="5"/>
    <col width="13" customWidth="1" min="6" max="6"/>
    <col width="9" customWidth="1" min="7" max="7"/>
    <col width="13" customWidth="1" min="8" max="8"/>
    <col width="10" customWidth="1" min="9" max="9"/>
    <col width="11" customWidth="1" min="10" max="10"/>
  </cols>
  <sheetData>
    <row r="1" ht="24" customHeight="1">
      <c r="A1" s="1" t="inlineStr">
        <is>
          <t>2031 年三情景结果</t>
        </is>
      </c>
    </row>
    <row r="2">
      <c r="A2" s="2" t="inlineStr">
        <is>
          <t>用于解释分叉，不是概率</t>
        </is>
      </c>
    </row>
    <row r="4" ht="32" customHeight="1">
      <c r="A4" s="3" t="inlineStr">
        <is>
          <t>公司</t>
        </is>
      </c>
      <c r="B4" s="3" t="inlineStr">
        <is>
          <t>情景</t>
        </is>
      </c>
      <c r="C4" s="3" t="inlineStr">
        <is>
          <t>收入</t>
        </is>
      </c>
      <c r="D4" s="3" t="inlineStr">
        <is>
          <t>营业利润</t>
        </is>
      </c>
      <c r="E4" s="3" t="inlineStr">
        <is>
          <t>营业利润率</t>
        </is>
      </c>
      <c r="F4" s="3" t="inlineStr">
        <is>
          <t>归母净利</t>
        </is>
      </c>
      <c r="G4" s="3" t="inlineStr">
        <is>
          <t>EPS</t>
        </is>
      </c>
      <c r="H4" s="3" t="inlineStr">
        <is>
          <t>自由现金流</t>
        </is>
      </c>
      <c r="I4" s="3" t="inlineStr">
        <is>
          <t>每股 FCF</t>
        </is>
      </c>
      <c r="J4" s="3" t="inlineStr">
        <is>
          <t>股数(百万)</t>
        </is>
      </c>
    </row>
    <row r="5">
      <c r="A5" s="4" t="inlineStr">
        <is>
          <t>英特尔</t>
        </is>
      </c>
      <c r="B5" s="4" t="inlineStr">
        <is>
          <t>Bear</t>
        </is>
      </c>
      <c r="C5" s="6" t="n">
        <v>50404.4328185601</v>
      </c>
      <c r="D5" s="6" t="n">
        <v>-6273.261165045606</v>
      </c>
      <c r="E5" s="8" t="n">
        <v>-0.1244585210913363</v>
      </c>
      <c r="F5" s="6" t="n">
        <v>-10996.01097808607</v>
      </c>
      <c r="G5" s="7" t="n">
        <v>-1.761414816080071</v>
      </c>
      <c r="H5" s="6" t="n">
        <v>-7694.049685379805</v>
      </c>
      <c r="I5" s="7" t="n">
        <v>-1.209547625729482</v>
      </c>
      <c r="J5" s="6" t="n">
        <v>6361.09692724129</v>
      </c>
    </row>
    <row r="6">
      <c r="A6" s="4" t="inlineStr">
        <is>
          <t>英特尔</t>
        </is>
      </c>
      <c r="B6" s="4" t="inlineStr">
        <is>
          <t>Base</t>
        </is>
      </c>
      <c r="C6" s="6" t="n">
        <v>73426.90525965221</v>
      </c>
      <c r="D6" s="6" t="n">
        <v>6126.183984918493</v>
      </c>
      <c r="E6" s="8" t="n">
        <v>0.08343241436167141</v>
      </c>
      <c r="F6" s="6" t="n">
        <v>1193.979187934794</v>
      </c>
      <c r="G6" s="7" t="n">
        <v>0.2044106113901577</v>
      </c>
      <c r="H6" s="6" t="n">
        <v>4190.672260052368</v>
      </c>
      <c r="I6" s="7" t="n">
        <v>0.7121465756234037</v>
      </c>
      <c r="J6" s="6" t="n">
        <v>5884.564222448039</v>
      </c>
    </row>
    <row r="7">
      <c r="A7" s="4" t="inlineStr">
        <is>
          <t>英特尔</t>
        </is>
      </c>
      <c r="B7" s="4" t="inlineStr">
        <is>
          <t>Bull</t>
        </is>
      </c>
      <c r="C7" s="6" t="n">
        <v>101293.4102031347</v>
      </c>
      <c r="D7" s="6" t="n">
        <v>24962.38291399743</v>
      </c>
      <c r="E7" s="8" t="n">
        <v>0.2464363956543435</v>
      </c>
      <c r="F7" s="6" t="n">
        <v>16262.93833119794</v>
      </c>
      <c r="G7" s="7" t="n">
        <v>2.85039166594611</v>
      </c>
      <c r="H7" s="6" t="n">
        <v>18936.68738142129</v>
      </c>
      <c r="I7" s="7" t="n">
        <v>3.302586657274134</v>
      </c>
      <c r="J7" s="6" t="n">
        <v>5733.89568437581</v>
      </c>
    </row>
    <row r="8">
      <c r="A8" s="4" t="inlineStr">
        <is>
          <t>AMD</t>
        </is>
      </c>
      <c r="B8" s="4" t="inlineStr">
        <is>
          <t>Bear</t>
        </is>
      </c>
      <c r="C8" s="6" t="n">
        <v>47462.89589499</v>
      </c>
      <c r="D8" s="6" t="n">
        <v>116.7330357442686</v>
      </c>
      <c r="E8" s="8" t="n">
        <v>0.00245945877391334</v>
      </c>
      <c r="F8" s="6" t="n">
        <v>-76.82696425573141</v>
      </c>
      <c r="G8" s="7" t="n">
        <v>-0.04221736266660738</v>
      </c>
      <c r="H8" s="6" t="n">
        <v>3141.344394602851</v>
      </c>
      <c r="I8" s="7" t="n">
        <v>1.709283815437398</v>
      </c>
      <c r="J8" s="6" t="n">
        <v>1837.813221088152</v>
      </c>
    </row>
    <row r="9">
      <c r="A9" s="4" t="inlineStr">
        <is>
          <t>AMD</t>
        </is>
      </c>
      <c r="B9" s="4" t="inlineStr">
        <is>
          <t>Base</t>
        </is>
      </c>
      <c r="C9" s="6" t="n">
        <v>86222.59683514402</v>
      </c>
      <c r="D9" s="6" t="n">
        <v>11315.3068493075</v>
      </c>
      <c r="E9" s="8" t="n">
        <v>0.131233658746583</v>
      </c>
      <c r="F9" s="6" t="n">
        <v>9119.832416432148</v>
      </c>
      <c r="G9" s="7" t="n">
        <v>4.699833809157722</v>
      </c>
      <c r="H9" s="6" t="n">
        <v>12760.39869550517</v>
      </c>
      <c r="I9" s="7" t="n">
        <v>6.527380049950884</v>
      </c>
      <c r="J9" s="6" t="n">
        <v>1954.903590392471</v>
      </c>
    </row>
    <row r="10">
      <c r="A10" s="4" t="inlineStr">
        <is>
          <t>AMD</t>
        </is>
      </c>
      <c r="B10" s="4" t="inlineStr">
        <is>
          <t>Bull</t>
        </is>
      </c>
      <c r="C10" s="6" t="n">
        <v>145205.031725205</v>
      </c>
      <c r="D10" s="6" t="n">
        <v>35953.29270662995</v>
      </c>
      <c r="E10" s="8" t="n">
        <v>0.2476036283279094</v>
      </c>
      <c r="F10" s="6" t="n">
        <v>29322.98081943656</v>
      </c>
      <c r="G10" s="7" t="n">
        <v>14.24320142660113</v>
      </c>
      <c r="H10" s="6" t="n">
        <v>32216.01507405506</v>
      </c>
      <c r="I10" s="7" t="n">
        <v>15.57098217660752</v>
      </c>
      <c r="J10" s="6" t="n">
        <v>2068.977711788379</v>
      </c>
    </row>
    <row r="11">
      <c r="A11" s="4" t="inlineStr">
        <is>
          <t>台积电</t>
        </is>
      </c>
      <c r="B11" s="4" t="inlineStr">
        <is>
          <t>Bear</t>
        </is>
      </c>
      <c r="C11" s="6" t="n">
        <v>5396209.456920683</v>
      </c>
      <c r="D11" s="6" t="n">
        <v>1699860.851970499</v>
      </c>
      <c r="E11" s="8" t="n">
        <v>0.315010168812186</v>
      </c>
      <c r="F11" s="6" t="n">
        <v>1368917.166235514</v>
      </c>
      <c r="G11" s="7" t="n">
        <v>52.53793479864761</v>
      </c>
      <c r="H11" s="6" t="n">
        <v>763675.045798982</v>
      </c>
      <c r="I11" s="7" t="n">
        <v>29.29459125700967</v>
      </c>
      <c r="J11" s="6" t="n">
        <v>26068.80700601167</v>
      </c>
    </row>
    <row r="12">
      <c r="A12" s="4" t="inlineStr">
        <is>
          <t>台积电</t>
        </is>
      </c>
      <c r="B12" s="4" t="inlineStr">
        <is>
          <t>Base</t>
        </is>
      </c>
      <c r="C12" s="6" t="n">
        <v>8676710.011913579</v>
      </c>
      <c r="D12" s="6" t="n">
        <v>4508456.2536146</v>
      </c>
      <c r="E12" s="8" t="n">
        <v>0.5196043485865325</v>
      </c>
      <c r="F12" s="6" t="n">
        <v>3700051.349600118</v>
      </c>
      <c r="G12" s="7" t="n">
        <v>142.0049812740057</v>
      </c>
      <c r="H12" s="6" t="n">
        <v>3047560.541192308</v>
      </c>
      <c r="I12" s="7" t="n">
        <v>116.9044882065189</v>
      </c>
      <c r="J12" s="6" t="n">
        <v>26068.80700601167</v>
      </c>
    </row>
    <row r="13">
      <c r="A13" s="4" t="inlineStr">
        <is>
          <t>台积电</t>
        </is>
      </c>
      <c r="B13" s="4" t="inlineStr">
        <is>
          <t>Bull</t>
        </is>
      </c>
      <c r="C13" s="6" t="n">
        <v>12727097.51327701</v>
      </c>
      <c r="D13" s="6" t="n">
        <v>8239127.897669307</v>
      </c>
      <c r="E13" s="8" t="n">
        <v>0.6473689613106355</v>
      </c>
      <c r="F13" s="6" t="n">
        <v>6796508.814165524</v>
      </c>
      <c r="G13" s="7" t="n">
        <v>260.8445169250143</v>
      </c>
      <c r="H13" s="6" t="n">
        <v>6086625.634653833</v>
      </c>
      <c r="I13" s="7" t="n">
        <v>233.48309085453</v>
      </c>
      <c r="J13" s="6" t="n">
        <v>26068.80700601167</v>
      </c>
    </row>
    <row r="15" ht="15" customHeight="1">
      <c r="A15" s="9" t="inlineStr">
        <is>
          <t>单位：英特尔、AMD 为百万美元，台积电为百万新台币；EPS 和每股 FCF 为原币/股。</t>
        </is>
      </c>
    </row>
  </sheetData>
  <mergeCells count="1">
    <mergeCell ref="A15:J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7" customWidth="1" min="3" max="3"/>
    <col width="14" customWidth="1" min="4" max="4"/>
    <col width="14" customWidth="1" min="5" max="5"/>
    <col width="14" customWidth="1" min="6" max="6"/>
    <col width="9" customWidth="1" min="7" max="7"/>
    <col width="10" customWidth="1" min="8" max="8"/>
  </cols>
  <sheetData>
    <row r="1" ht="24" customHeight="1">
      <c r="A1" s="1" t="inlineStr">
        <is>
          <t>2027—2031 年逐年三情景</t>
        </is>
      </c>
    </row>
    <row r="2">
      <c r="A2" s="2" t="inlineStr">
        <is>
          <t>每家公司每种情景 5 年</t>
        </is>
      </c>
    </row>
    <row r="4" ht="32" customHeight="1">
      <c r="A4" s="3" t="inlineStr">
        <is>
          <t>公司</t>
        </is>
      </c>
      <c r="B4" s="3" t="inlineStr">
        <is>
          <t>情景</t>
        </is>
      </c>
      <c r="C4" s="3" t="inlineStr">
        <is>
          <t>年份</t>
        </is>
      </c>
      <c r="D4" s="3" t="inlineStr">
        <is>
          <t>收入</t>
        </is>
      </c>
      <c r="E4" s="3" t="inlineStr">
        <is>
          <t>营业利润</t>
        </is>
      </c>
      <c r="F4" s="3" t="inlineStr">
        <is>
          <t>归母净利</t>
        </is>
      </c>
      <c r="G4" s="3" t="inlineStr">
        <is>
          <t>EPS</t>
        </is>
      </c>
      <c r="H4" s="3" t="inlineStr">
        <is>
          <t>每股 FCF</t>
        </is>
      </c>
    </row>
    <row r="5">
      <c r="A5" s="4" t="inlineStr">
        <is>
          <t>英特尔</t>
        </is>
      </c>
      <c r="B5" s="4" t="inlineStr">
        <is>
          <t>Bear</t>
        </is>
      </c>
      <c r="C5" s="4" t="inlineStr">
        <is>
          <t>2027</t>
        </is>
      </c>
      <c r="D5" s="6" t="n">
        <v>56658.93</v>
      </c>
      <c r="E5" s="6" t="n">
        <v>1582.993546400392</v>
      </c>
      <c r="F5" s="6" t="n">
        <v>-2775.716453599608</v>
      </c>
      <c r="G5" s="7" t="n">
        <v>-0.5006285776802336</v>
      </c>
      <c r="H5" s="7" t="n">
        <v>-3.121874215524943</v>
      </c>
    </row>
    <row r="6">
      <c r="A6" s="4" t="inlineStr">
        <is>
          <t>英特尔</t>
        </is>
      </c>
      <c r="B6" s="4" t="inlineStr">
        <is>
          <t>Bear</t>
        </is>
      </c>
      <c r="C6" s="4" t="inlineStr">
        <is>
          <t>2028</t>
        </is>
      </c>
      <c r="D6" s="6" t="n">
        <v>49840.2355</v>
      </c>
      <c r="E6" s="6" t="n">
        <v>-3047.592303666077</v>
      </c>
      <c r="F6" s="6" t="n">
        <v>-7406.302303666078</v>
      </c>
      <c r="G6" s="7" t="n">
        <v>-1.303221111232364</v>
      </c>
      <c r="H6" s="7" t="n">
        <v>-2.401751494763376</v>
      </c>
    </row>
    <row r="7">
      <c r="A7" s="4" t="inlineStr">
        <is>
          <t>英特尔</t>
        </is>
      </c>
      <c r="B7" s="4" t="inlineStr">
        <is>
          <t>Bear</t>
        </is>
      </c>
      <c r="C7" s="4" t="inlineStr">
        <is>
          <t>2029</t>
        </is>
      </c>
      <c r="D7" s="6" t="n">
        <v>50217.635181</v>
      </c>
      <c r="E7" s="6" t="n">
        <v>-4295.547272534947</v>
      </c>
      <c r="F7" s="6" t="n">
        <v>-8654.257272534947</v>
      </c>
      <c r="G7" s="7" t="n">
        <v>-1.485670870389768</v>
      </c>
      <c r="H7" s="7" t="n">
        <v>-1.72529819219856</v>
      </c>
    </row>
    <row r="8">
      <c r="A8" s="4" t="inlineStr">
        <is>
          <t>英特尔</t>
        </is>
      </c>
      <c r="B8" s="4" t="inlineStr">
        <is>
          <t>Bear</t>
        </is>
      </c>
      <c r="C8" s="4" t="inlineStr">
        <is>
          <t>2030</t>
        </is>
      </c>
      <c r="D8" s="6" t="n">
        <v>50309.65372166999</v>
      </c>
      <c r="E8" s="6" t="n">
        <v>-5282.64176504123</v>
      </c>
      <c r="F8" s="6" t="n">
        <v>-9760.79591145479</v>
      </c>
      <c r="G8" s="7" t="n">
        <v>-1.623903368469028</v>
      </c>
      <c r="H8" s="7" t="n">
        <v>-1.445763159853697</v>
      </c>
    </row>
    <row r="9">
      <c r="A9" s="4" t="inlineStr">
        <is>
          <t>英特尔</t>
        </is>
      </c>
      <c r="B9" s="4" t="inlineStr">
        <is>
          <t>Bear</t>
        </is>
      </c>
      <c r="C9" s="4" t="inlineStr">
        <is>
          <t>2031</t>
        </is>
      </c>
      <c r="D9" s="6" t="n">
        <v>50404.4328185601</v>
      </c>
      <c r="E9" s="6" t="n">
        <v>-6273.261165045606</v>
      </c>
      <c r="F9" s="6" t="n">
        <v>-10996.01097808607</v>
      </c>
      <c r="G9" s="7" t="n">
        <v>-1.761414816080071</v>
      </c>
      <c r="H9" s="7" t="n">
        <v>-1.209547625729482</v>
      </c>
    </row>
    <row r="10">
      <c r="A10" s="4" t="inlineStr">
        <is>
          <t>英特尔</t>
        </is>
      </c>
      <c r="B10" s="4" t="inlineStr">
        <is>
          <t>Base</t>
        </is>
      </c>
      <c r="C10" s="4" t="inlineStr">
        <is>
          <t>2027</t>
        </is>
      </c>
      <c r="D10" s="6" t="n">
        <v>64618.77</v>
      </c>
      <c r="E10" s="6" t="n">
        <v>5187.245546400396</v>
      </c>
      <c r="F10" s="6" t="n">
        <v>442.8284371203167</v>
      </c>
      <c r="G10" s="7" t="n">
        <v>0.0804648769821662</v>
      </c>
      <c r="H10" s="7" t="n">
        <v>-1.987728261965368</v>
      </c>
    </row>
    <row r="11">
      <c r="A11" s="4" t="inlineStr">
        <is>
          <t>英特尔</t>
        </is>
      </c>
      <c r="B11" s="4" t="inlineStr">
        <is>
          <t>Base</t>
        </is>
      </c>
      <c r="C11" s="4" t="inlineStr">
        <is>
          <t>2028</t>
        </is>
      </c>
      <c r="D11" s="6" t="n">
        <v>66427.3195</v>
      </c>
      <c r="E11" s="6" t="n">
        <v>5187.420176333922</v>
      </c>
      <c r="F11" s="6" t="n">
        <v>442.9681410671378</v>
      </c>
      <c r="G11" s="7" t="n">
        <v>0.07930075085710249</v>
      </c>
      <c r="H11" s="7" t="n">
        <v>-0.8895994308769272</v>
      </c>
    </row>
    <row r="12">
      <c r="A12" s="4" t="inlineStr">
        <is>
          <t>英特尔</t>
        </is>
      </c>
      <c r="B12" s="4" t="inlineStr">
        <is>
          <t>Base</t>
        </is>
      </c>
      <c r="C12" s="4" t="inlineStr">
        <is>
          <t>2029</t>
        </is>
      </c>
      <c r="D12" s="6" t="n">
        <v>69215.44117300001</v>
      </c>
      <c r="E12" s="6" t="n">
        <v>5623.055948131718</v>
      </c>
      <c r="F12" s="6" t="n">
        <v>791.4767585053742</v>
      </c>
      <c r="G12" s="7" t="n">
        <v>0.1395972719964411</v>
      </c>
      <c r="H12" s="7" t="n">
        <v>-0.2097046785549325</v>
      </c>
    </row>
    <row r="13">
      <c r="A13" s="4" t="inlineStr">
        <is>
          <t>英特尔</t>
        </is>
      </c>
      <c r="B13" s="4" t="inlineStr">
        <is>
          <t>Base</t>
        </is>
      </c>
      <c r="C13" s="4" t="inlineStr">
        <is>
          <t>2030</t>
        </is>
      </c>
      <c r="D13" s="6" t="n">
        <v>71282.60621425</v>
      </c>
      <c r="E13" s="6" t="n">
        <v>5872.614053897606</v>
      </c>
      <c r="F13" s="6" t="n">
        <v>991.1232431180847</v>
      </c>
      <c r="G13" s="7" t="n">
        <v>0.1722266617274784</v>
      </c>
      <c r="H13" s="7" t="n">
        <v>0.265584809013988</v>
      </c>
    </row>
    <row r="14">
      <c r="A14" s="4" t="inlineStr">
        <is>
          <t>英特尔</t>
        </is>
      </c>
      <c r="B14" s="4" t="inlineStr">
        <is>
          <t>Base</t>
        </is>
      </c>
      <c r="C14" s="4" t="inlineStr">
        <is>
          <t>2031</t>
        </is>
      </c>
      <c r="D14" s="6" t="n">
        <v>73426.90525965221</v>
      </c>
      <c r="E14" s="6" t="n">
        <v>6126.183984918493</v>
      </c>
      <c r="F14" s="6" t="n">
        <v>1193.979187934794</v>
      </c>
      <c r="G14" s="7" t="n">
        <v>0.2044106113901577</v>
      </c>
      <c r="H14" s="7" t="n">
        <v>0.7121465756234037</v>
      </c>
    </row>
    <row r="15">
      <c r="A15" s="4" t="inlineStr">
        <is>
          <t>英特尔</t>
        </is>
      </c>
      <c r="B15" s="4" t="inlineStr">
        <is>
          <t>Bull</t>
        </is>
      </c>
      <c r="C15" s="4" t="inlineStr">
        <is>
          <t>2027</t>
        </is>
      </c>
      <c r="D15" s="6" t="n">
        <v>68815.95000000001</v>
      </c>
      <c r="E15" s="6" t="n">
        <v>8033.674246400393</v>
      </c>
      <c r="F15" s="6" t="n">
        <v>2719.971397120314</v>
      </c>
      <c r="G15" s="7" t="n">
        <v>0.4960841558570939</v>
      </c>
      <c r="H15" s="7" t="n">
        <v>-1.292385407249288</v>
      </c>
    </row>
    <row r="16">
      <c r="A16" s="4" t="inlineStr">
        <is>
          <t>英特尔</t>
        </is>
      </c>
      <c r="B16" s="4" t="inlineStr">
        <is>
          <t>Bull</t>
        </is>
      </c>
      <c r="C16" s="4" t="inlineStr">
        <is>
          <t>2028</t>
        </is>
      </c>
      <c r="D16" s="6" t="n">
        <v>76879.5845</v>
      </c>
      <c r="E16" s="6" t="n">
        <v>12806.14887733392</v>
      </c>
      <c r="F16" s="6" t="n">
        <v>6537.951101867138</v>
      </c>
      <c r="G16" s="7" t="n">
        <v>1.180623201922084</v>
      </c>
      <c r="H16" s="7" t="n">
        <v>0.25186809683731</v>
      </c>
    </row>
    <row r="17">
      <c r="A17" s="4" t="inlineStr">
        <is>
          <t>英特尔</t>
        </is>
      </c>
      <c r="B17" s="4" t="inlineStr">
        <is>
          <t>Bull</t>
        </is>
      </c>
      <c r="C17" s="4" t="inlineStr">
        <is>
          <t>2029</t>
        </is>
      </c>
      <c r="D17" s="6" t="n">
        <v>84980.012195</v>
      </c>
      <c r="E17" s="6" t="n">
        <v>16855.79023782839</v>
      </c>
      <c r="F17" s="6" t="n">
        <v>9777.664190262713</v>
      </c>
      <c r="G17" s="7" t="n">
        <v>1.748168898449563</v>
      </c>
      <c r="H17" s="7" t="n">
        <v>1.289617585176732</v>
      </c>
    </row>
    <row r="18">
      <c r="A18" s="4" t="inlineStr">
        <is>
          <t>英特尔</t>
        </is>
      </c>
      <c r="B18" s="4" t="inlineStr">
        <is>
          <t>Bull</t>
        </is>
      </c>
      <c r="C18" s="4" t="inlineStr">
        <is>
          <t>2030</t>
        </is>
      </c>
      <c r="D18" s="6" t="n">
        <v>92616.28473941002</v>
      </c>
      <c r="E18" s="6" t="n">
        <v>20702.70125086015</v>
      </c>
      <c r="F18" s="6" t="n">
        <v>12855.19300068812</v>
      </c>
      <c r="G18" s="7" t="n">
        <v>2.275650167856044</v>
      </c>
      <c r="H18" s="7" t="n">
        <v>2.289987104800139</v>
      </c>
    </row>
    <row r="19">
      <c r="A19" s="4" t="inlineStr">
        <is>
          <t>英特尔</t>
        </is>
      </c>
      <c r="B19" s="4" t="inlineStr">
        <is>
          <t>Bull</t>
        </is>
      </c>
      <c r="C19" s="4" t="inlineStr">
        <is>
          <t>2031</t>
        </is>
      </c>
      <c r="D19" s="6" t="n">
        <v>101293.4102031347</v>
      </c>
      <c r="E19" s="6" t="n">
        <v>24962.38291399743</v>
      </c>
      <c r="F19" s="6" t="n">
        <v>16262.93833119794</v>
      </c>
      <c r="G19" s="7" t="n">
        <v>2.85039166594611</v>
      </c>
      <c r="H19" s="7" t="n">
        <v>3.302586657274134</v>
      </c>
    </row>
    <row r="20">
      <c r="A20" s="4" t="inlineStr">
        <is>
          <t>AMD</t>
        </is>
      </c>
      <c r="B20" s="4" t="inlineStr">
        <is>
          <t>Bear</t>
        </is>
      </c>
      <c r="C20" s="4" t="inlineStr">
        <is>
          <t>2027</t>
        </is>
      </c>
      <c r="D20" s="6" t="n">
        <v>51720.9</v>
      </c>
      <c r="E20" s="6" t="n">
        <v>4086.651556993312</v>
      </c>
      <c r="F20" s="6" t="n">
        <v>3192.335076734515</v>
      </c>
      <c r="G20" s="7" t="n">
        <v>1.898832180928042</v>
      </c>
      <c r="H20" s="7" t="n">
        <v>2.734268883402685</v>
      </c>
    </row>
    <row r="21">
      <c r="A21" s="4" t="inlineStr">
        <is>
          <t>AMD</t>
        </is>
      </c>
      <c r="B21" s="4" t="inlineStr">
        <is>
          <t>Bear</t>
        </is>
      </c>
      <c r="C21" s="4" t="inlineStr">
        <is>
          <t>2028</t>
        </is>
      </c>
      <c r="D21" s="6" t="n">
        <v>42852.01</v>
      </c>
      <c r="E21" s="6" t="n">
        <v>1416.710798772236</v>
      </c>
      <c r="F21" s="6" t="n">
        <v>1002.983654993233</v>
      </c>
      <c r="G21" s="7" t="n">
        <v>0.5848867694537307</v>
      </c>
      <c r="H21" s="7" t="n">
        <v>2.569324304821553</v>
      </c>
    </row>
    <row r="22">
      <c r="A22" s="4" t="inlineStr">
        <is>
          <t>AMD</t>
        </is>
      </c>
      <c r="B22" s="4" t="inlineStr">
        <is>
          <t>Bear</t>
        </is>
      </c>
      <c r="C22" s="4" t="inlineStr">
        <is>
          <t>2029</t>
        </is>
      </c>
      <c r="D22" s="6" t="n">
        <v>44435.65470000001</v>
      </c>
      <c r="E22" s="6" t="n">
        <v>748.9569106093986</v>
      </c>
      <c r="F22" s="6" t="n">
        <v>455.4254666997069</v>
      </c>
      <c r="G22" s="7" t="n">
        <v>0.2603724814289675</v>
      </c>
      <c r="H22" s="7" t="n">
        <v>1.549387377119524</v>
      </c>
    </row>
    <row r="23">
      <c r="A23" s="4" t="inlineStr">
        <is>
          <t>AMD</t>
        </is>
      </c>
      <c r="B23" s="4" t="inlineStr">
        <is>
          <t>Bear</t>
        </is>
      </c>
      <c r="C23" s="4" t="inlineStr">
        <is>
          <t>2030</t>
        </is>
      </c>
      <c r="D23" s="6" t="n">
        <v>45922.365405</v>
      </c>
      <c r="E23" s="6" t="n">
        <v>75.62882060592801</v>
      </c>
      <c r="F23" s="6" t="n">
        <v>-117.931179394072</v>
      </c>
      <c r="G23" s="7" t="n">
        <v>-0.06610072761276686</v>
      </c>
      <c r="H23" s="7" t="n">
        <v>1.551732455110308</v>
      </c>
    </row>
    <row r="24">
      <c r="A24" s="4" t="inlineStr">
        <is>
          <t>AMD</t>
        </is>
      </c>
      <c r="B24" s="4" t="inlineStr">
        <is>
          <t>Bear</t>
        </is>
      </c>
      <c r="C24" s="4" t="inlineStr">
        <is>
          <t>2031</t>
        </is>
      </c>
      <c r="D24" s="6" t="n">
        <v>47462.89589499</v>
      </c>
      <c r="E24" s="6" t="n">
        <v>116.7330357442686</v>
      </c>
      <c r="F24" s="6" t="n">
        <v>-76.82696425573141</v>
      </c>
      <c r="G24" s="7" t="n">
        <v>-0.04221736266660738</v>
      </c>
      <c r="H24" s="7" t="n">
        <v>1.709283815437398</v>
      </c>
    </row>
    <row r="25">
      <c r="A25" s="4" t="inlineStr">
        <is>
          <t>AMD</t>
        </is>
      </c>
      <c r="B25" s="4" t="inlineStr">
        <is>
          <t>Base</t>
        </is>
      </c>
      <c r="C25" s="4" t="inlineStr">
        <is>
          <t>2027</t>
        </is>
      </c>
      <c r="D25" s="6" t="n">
        <v>61807.6</v>
      </c>
      <c r="E25" s="6" t="n">
        <v>10030.57605699331</v>
      </c>
      <c r="F25" s="6" t="n">
        <v>8066.353166734518</v>
      </c>
      <c r="G25" s="7" t="n">
        <v>4.764707659583546</v>
      </c>
      <c r="H25" s="7" t="n">
        <v>4.69706380554127</v>
      </c>
    </row>
    <row r="26">
      <c r="A26" s="4" t="inlineStr">
        <is>
          <t>AMD</t>
        </is>
      </c>
      <c r="B26" s="4" t="inlineStr">
        <is>
          <t>Base</t>
        </is>
      </c>
      <c r="C26" s="4" t="inlineStr">
        <is>
          <t>2028</t>
        </is>
      </c>
      <c r="D26" s="6" t="n">
        <v>64596.81800000001</v>
      </c>
      <c r="E26" s="6" t="n">
        <v>9409.165863772234</v>
      </c>
      <c r="F26" s="6" t="n">
        <v>7556.796808293232</v>
      </c>
      <c r="G26" s="7" t="n">
        <v>4.297708209097824</v>
      </c>
      <c r="H26" s="7" t="n">
        <v>5.4568668607527</v>
      </c>
    </row>
    <row r="27">
      <c r="A27" s="4" t="inlineStr">
        <is>
          <t>AMD</t>
        </is>
      </c>
      <c r="B27" s="4" t="inlineStr">
        <is>
          <t>Base</t>
        </is>
      </c>
      <c r="C27" s="4" t="inlineStr">
        <is>
          <t>2029</t>
        </is>
      </c>
      <c r="D27" s="6" t="n">
        <v>71368.85936</v>
      </c>
      <c r="E27" s="6" t="n">
        <v>9758.193465709399</v>
      </c>
      <c r="F27" s="6" t="n">
        <v>7842.999441881708</v>
      </c>
      <c r="G27" s="7" t="n">
        <v>4.298224649951109</v>
      </c>
      <c r="H27" s="7" t="n">
        <v>5.525900659132539</v>
      </c>
    </row>
    <row r="28">
      <c r="A28" s="4" t="inlineStr">
        <is>
          <t>AMD</t>
        </is>
      </c>
      <c r="B28" s="4" t="inlineStr">
        <is>
          <t>Base</t>
        </is>
      </c>
      <c r="C28" s="4" t="inlineStr">
        <is>
          <t>2030</t>
        </is>
      </c>
      <c r="D28" s="6" t="n">
        <v>78415.4379152</v>
      </c>
      <c r="E28" s="6" t="n">
        <v>10137.03440375893</v>
      </c>
      <c r="F28" s="6" t="n">
        <v>8153.649011082327</v>
      </c>
      <c r="G28" s="7" t="n">
        <v>4.30936351369624</v>
      </c>
      <c r="H28" s="7" t="n">
        <v>5.901518558198402</v>
      </c>
    </row>
    <row r="29">
      <c r="A29" s="4" t="inlineStr">
        <is>
          <t>AMD</t>
        </is>
      </c>
      <c r="B29" s="4" t="inlineStr">
        <is>
          <t>Base</t>
        </is>
      </c>
      <c r="C29" s="4" t="inlineStr">
        <is>
          <t>2031</t>
        </is>
      </c>
      <c r="D29" s="6" t="n">
        <v>86222.59683514402</v>
      </c>
      <c r="E29" s="6" t="n">
        <v>11315.3068493075</v>
      </c>
      <c r="F29" s="6" t="n">
        <v>9119.832416432148</v>
      </c>
      <c r="G29" s="7" t="n">
        <v>4.699833809157722</v>
      </c>
      <c r="H29" s="7" t="n">
        <v>6.527380049950884</v>
      </c>
    </row>
    <row r="30">
      <c r="A30" s="4" t="inlineStr">
        <is>
          <t>AMD</t>
        </is>
      </c>
      <c r="B30" s="4" t="inlineStr">
        <is>
          <t>Bull</t>
        </is>
      </c>
      <c r="C30" s="4" t="inlineStr">
        <is>
          <t>2027</t>
        </is>
      </c>
      <c r="D30" s="6" t="n">
        <v>66850.95000000001</v>
      </c>
      <c r="E30" s="6" t="n">
        <v>14451.54480699332</v>
      </c>
      <c r="F30" s="6" t="n">
        <v>11691.54754173452</v>
      </c>
      <c r="G30" s="7" t="n">
        <v>6.858475409146769</v>
      </c>
      <c r="H30" s="7" t="n">
        <v>6.288419338429434</v>
      </c>
    </row>
    <row r="31">
      <c r="A31" s="4" t="inlineStr">
        <is>
          <t>AMD</t>
        </is>
      </c>
      <c r="B31" s="4" t="inlineStr">
        <is>
          <t>Bull</t>
        </is>
      </c>
      <c r="C31" s="4" t="inlineStr">
        <is>
          <t>2028</t>
        </is>
      </c>
      <c r="D31" s="6" t="n">
        <v>82661.16500000001</v>
      </c>
      <c r="E31" s="6" t="n">
        <v>18435.53957377224</v>
      </c>
      <c r="F31" s="6" t="n">
        <v>14958.42325049324</v>
      </c>
      <c r="G31" s="7" t="n">
        <v>8.302242210311539</v>
      </c>
      <c r="H31" s="7" t="n">
        <v>8.405929951181728</v>
      </c>
    </row>
    <row r="32">
      <c r="A32" s="4" t="inlineStr">
        <is>
          <t>AMD</t>
        </is>
      </c>
      <c r="B32" s="4" t="inlineStr">
        <is>
          <t>Bull</t>
        </is>
      </c>
      <c r="C32" s="4" t="inlineStr">
        <is>
          <t>2029</t>
        </is>
      </c>
      <c r="D32" s="6" t="n">
        <v>99831.16605000001</v>
      </c>
      <c r="E32" s="6" t="n">
        <v>22799.54206135941</v>
      </c>
      <c r="F32" s="6" t="n">
        <v>18536.90529031472</v>
      </c>
      <c r="G32" s="7" t="n">
        <v>9.75754845650645</v>
      </c>
      <c r="H32" s="7" t="n">
        <v>10.37898452269248</v>
      </c>
    </row>
    <row r="33">
      <c r="A33" s="4" t="inlineStr">
        <is>
          <t>AMD</t>
        </is>
      </c>
      <c r="B33" s="4" t="inlineStr">
        <is>
          <t>Bull</t>
        </is>
      </c>
      <c r="C33" s="4" t="inlineStr">
        <is>
          <t>2030</t>
        </is>
      </c>
      <c r="D33" s="6" t="n">
        <v>120137.7093605</v>
      </c>
      <c r="E33" s="6" t="n">
        <v>28257.81211880343</v>
      </c>
      <c r="F33" s="6" t="n">
        <v>23012.68673741881</v>
      </c>
      <c r="G33" s="7" t="n">
        <v>11.51355217546857</v>
      </c>
      <c r="H33" s="7" t="n">
        <v>12.45185674551749</v>
      </c>
    </row>
    <row r="34">
      <c r="A34" s="4" t="inlineStr">
        <is>
          <t>AMD</t>
        </is>
      </c>
      <c r="B34" s="4" t="inlineStr">
        <is>
          <t>Bull</t>
        </is>
      </c>
      <c r="C34" s="4" t="inlineStr">
        <is>
          <t>2031</t>
        </is>
      </c>
      <c r="D34" s="6" t="n">
        <v>145205.031725205</v>
      </c>
      <c r="E34" s="6" t="n">
        <v>35953.29270662995</v>
      </c>
      <c r="F34" s="6" t="n">
        <v>29322.98081943656</v>
      </c>
      <c r="G34" s="7" t="n">
        <v>14.24320142660113</v>
      </c>
      <c r="H34" s="7" t="n">
        <v>15.57098217660752</v>
      </c>
    </row>
    <row r="35">
      <c r="A35" s="4" t="inlineStr">
        <is>
          <t>台积电</t>
        </is>
      </c>
      <c r="B35" s="4" t="inlineStr">
        <is>
          <t>Bear</t>
        </is>
      </c>
      <c r="C35" s="4" t="inlineStr">
        <is>
          <t>2027</t>
        </is>
      </c>
      <c r="D35" s="6" t="n">
        <v>5909456.3485</v>
      </c>
      <c r="E35" s="6" t="n">
        <v>2653604.245867772</v>
      </c>
      <c r="F35" s="6" t="n">
        <v>2160524.183170251</v>
      </c>
      <c r="G35" s="7" t="n">
        <v>83.25134705220124</v>
      </c>
      <c r="H35" s="7" t="n">
        <v>27.24397050281606</v>
      </c>
    </row>
    <row r="36">
      <c r="A36" s="4" t="inlineStr">
        <is>
          <t>台积电</t>
        </is>
      </c>
      <c r="B36" s="4" t="inlineStr">
        <is>
          <t>Bear</t>
        </is>
      </c>
      <c r="C36" s="4" t="inlineStr">
        <is>
          <t>2028</t>
        </is>
      </c>
      <c r="D36" s="6" t="n">
        <v>5143186.577645</v>
      </c>
      <c r="E36" s="6" t="n">
        <v>2041830.914255727</v>
      </c>
      <c r="F36" s="6" t="n">
        <v>1652752.317932253</v>
      </c>
      <c r="G36" s="7" t="n">
        <v>63.62178284410591</v>
      </c>
      <c r="H36" s="7" t="n">
        <v>16.2008656818186</v>
      </c>
    </row>
    <row r="37">
      <c r="A37" s="4" t="inlineStr">
        <is>
          <t>台积电</t>
        </is>
      </c>
      <c r="B37" s="4" t="inlineStr">
        <is>
          <t>Bear</t>
        </is>
      </c>
      <c r="C37" s="4" t="inlineStr">
        <is>
          <t>2029</t>
        </is>
      </c>
      <c r="D37" s="6" t="n">
        <v>5226060.89425345</v>
      </c>
      <c r="E37" s="6" t="n">
        <v>1927862.006474779</v>
      </c>
      <c r="F37" s="6" t="n">
        <v>1558158.124474066</v>
      </c>
      <c r="G37" s="7" t="n">
        <v>59.92051137577639</v>
      </c>
      <c r="H37" s="7" t="n">
        <v>23.92684802692787</v>
      </c>
    </row>
    <row r="38">
      <c r="A38" s="4" t="inlineStr">
        <is>
          <t>台积电</t>
        </is>
      </c>
      <c r="B38" s="4" t="inlineStr">
        <is>
          <t>Bear</t>
        </is>
      </c>
      <c r="C38" s="4" t="inlineStr">
        <is>
          <t>2030</t>
        </is>
      </c>
      <c r="D38" s="6" t="n">
        <v>5310392.803044625</v>
      </c>
      <c r="E38" s="6" t="n">
        <v>1816580.777193157</v>
      </c>
      <c r="F38" s="6" t="n">
        <v>1465794.70417032</v>
      </c>
      <c r="G38" s="7" t="n">
        <v>56.31227244705092</v>
      </c>
      <c r="H38" s="7" t="n">
        <v>30.41814184982482</v>
      </c>
    </row>
    <row r="39">
      <c r="A39" s="4" t="inlineStr">
        <is>
          <t>台积电</t>
        </is>
      </c>
      <c r="B39" s="4" t="inlineStr">
        <is>
          <t>Bear</t>
        </is>
      </c>
      <c r="C39" s="4" t="inlineStr">
        <is>
          <t>2031</t>
        </is>
      </c>
      <c r="D39" s="6" t="n">
        <v>5396209.456920683</v>
      </c>
      <c r="E39" s="6" t="n">
        <v>1699860.851970499</v>
      </c>
      <c r="F39" s="6" t="n">
        <v>1368917.166235514</v>
      </c>
      <c r="G39" s="7" t="n">
        <v>52.53793479864761</v>
      </c>
      <c r="H39" s="7" t="n">
        <v>29.29459125700967</v>
      </c>
    </row>
    <row r="40">
      <c r="A40" s="4" t="inlineStr">
        <is>
          <t>台积电</t>
        </is>
      </c>
      <c r="B40" s="4" t="inlineStr">
        <is>
          <t>Base</t>
        </is>
      </c>
      <c r="C40" s="4" t="inlineStr">
        <is>
          <t>2027</t>
        </is>
      </c>
      <c r="D40" s="6" t="n">
        <v>6606497.86</v>
      </c>
      <c r="E40" s="6" t="n">
        <v>3877332.283011623</v>
      </c>
      <c r="F40" s="6" t="n">
        <v>3176218.453999647</v>
      </c>
      <c r="G40" s="7" t="n">
        <v>122.3890326649928</v>
      </c>
      <c r="H40" s="7" t="n">
        <v>64.21714001914282</v>
      </c>
    </row>
    <row r="41">
      <c r="A41" s="4" t="inlineStr">
        <is>
          <t>台积电</t>
        </is>
      </c>
      <c r="B41" s="4" t="inlineStr">
        <is>
          <t>Base</t>
        </is>
      </c>
      <c r="C41" s="4" t="inlineStr">
        <is>
          <t>2028</t>
        </is>
      </c>
      <c r="D41" s="6" t="n">
        <v>6800353.782375</v>
      </c>
      <c r="E41" s="6" t="n">
        <v>3830640.432662754</v>
      </c>
      <c r="F41" s="6" t="n">
        <v>3137464.218210086</v>
      </c>
      <c r="G41" s="7" t="n">
        <v>120.7749431093502</v>
      </c>
      <c r="H41" s="7" t="n">
        <v>70.37657036633256</v>
      </c>
    </row>
    <row r="42">
      <c r="A42" s="4" t="inlineStr">
        <is>
          <t>台积电</t>
        </is>
      </c>
      <c r="B42" s="4" t="inlineStr">
        <is>
          <t>Base</t>
        </is>
      </c>
      <c r="C42" s="4" t="inlineStr">
        <is>
          <t>2029</t>
        </is>
      </c>
      <c r="D42" s="6" t="n">
        <v>7372368.72155625</v>
      </c>
      <c r="E42" s="6" t="n">
        <v>4029169.614033733</v>
      </c>
      <c r="F42" s="6" t="n">
        <v>3302243.438747998</v>
      </c>
      <c r="G42" s="7" t="n">
        <v>126.9910366792018</v>
      </c>
      <c r="H42" s="7" t="n">
        <v>89.46804204535852</v>
      </c>
    </row>
    <row r="43">
      <c r="A43" s="4" t="inlineStr">
        <is>
          <t>台积电</t>
        </is>
      </c>
      <c r="B43" s="4" t="inlineStr">
        <is>
          <t>Base</t>
        </is>
      </c>
      <c r="C43" s="4" t="inlineStr">
        <is>
          <t>2030</t>
        </is>
      </c>
      <c r="D43" s="6" t="n">
        <v>7996184.132702814</v>
      </c>
      <c r="E43" s="6" t="n">
        <v>4257130.103329062</v>
      </c>
      <c r="F43" s="6" t="n">
        <v>3491450.644863121</v>
      </c>
      <c r="G43" s="7" t="n">
        <v>134.1330538236943</v>
      </c>
      <c r="H43" s="7" t="n">
        <v>106.5531412389136</v>
      </c>
    </row>
    <row r="44">
      <c r="A44" s="4" t="inlineStr">
        <is>
          <t>台积电</t>
        </is>
      </c>
      <c r="B44" s="4" t="inlineStr">
        <is>
          <t>Base</t>
        </is>
      </c>
      <c r="C44" s="4" t="inlineStr">
        <is>
          <t>2031</t>
        </is>
      </c>
      <c r="D44" s="6" t="n">
        <v>8676710.011913579</v>
      </c>
      <c r="E44" s="6" t="n">
        <v>4508456.2536146</v>
      </c>
      <c r="F44" s="6" t="n">
        <v>3700051.349600118</v>
      </c>
      <c r="G44" s="7" t="n">
        <v>142.0049812740057</v>
      </c>
      <c r="H44" s="7" t="n">
        <v>116.9044882065189</v>
      </c>
    </row>
    <row r="45">
      <c r="A45" s="4" t="inlineStr">
        <is>
          <t>台积电</t>
        </is>
      </c>
      <c r="B45" s="4" t="inlineStr">
        <is>
          <t>Bull</t>
        </is>
      </c>
      <c r="C45" s="4" t="inlineStr">
        <is>
          <t>2027</t>
        </is>
      </c>
      <c r="D45" s="6" t="n">
        <v>7029201.7485</v>
      </c>
      <c r="E45" s="6" t="n">
        <v>4469607.335587773</v>
      </c>
      <c r="F45" s="6" t="n">
        <v>3667806.747637851</v>
      </c>
      <c r="G45" s="7" t="n">
        <v>141.3313745092861</v>
      </c>
      <c r="H45" s="7" t="n">
        <v>74.14651875197794</v>
      </c>
    </row>
    <row r="46">
      <c r="A46" s="4" t="inlineStr">
        <is>
          <t>台积电</t>
        </is>
      </c>
      <c r="B46" s="4" t="inlineStr">
        <is>
          <t>Bull</t>
        </is>
      </c>
      <c r="C46" s="4" t="inlineStr">
        <is>
          <t>2028</t>
        </is>
      </c>
      <c r="D46" s="6" t="n">
        <v>8279341.500329999</v>
      </c>
      <c r="E46" s="6" t="n">
        <v>5279784.87944741</v>
      </c>
      <c r="F46" s="6" t="n">
        <v>4340254.10904135</v>
      </c>
      <c r="G46" s="7" t="n">
        <v>167.0756721485874</v>
      </c>
      <c r="H46" s="7" t="n">
        <v>114.3704830789706</v>
      </c>
    </row>
    <row r="47">
      <c r="A47" s="4" t="inlineStr">
        <is>
          <t>台积电</t>
        </is>
      </c>
      <c r="B47" s="4" t="inlineStr">
        <is>
          <t>Bull</t>
        </is>
      </c>
      <c r="C47" s="4" t="inlineStr">
        <is>
          <t>2029</t>
        </is>
      </c>
      <c r="D47" s="6" t="n">
        <v>9541060.539341399</v>
      </c>
      <c r="E47" s="6" t="n">
        <v>6094188.316278256</v>
      </c>
      <c r="F47" s="6" t="n">
        <v>5016208.961610952</v>
      </c>
      <c r="G47" s="7" t="n">
        <v>192.9032756216157</v>
      </c>
      <c r="H47" s="7" t="n">
        <v>154.1958126642204</v>
      </c>
    </row>
    <row r="48">
      <c r="A48" s="4" t="inlineStr">
        <is>
          <t>台积电</t>
        </is>
      </c>
      <c r="B48" s="4" t="inlineStr">
        <is>
          <t>Bull</t>
        </is>
      </c>
      <c r="C48" s="4" t="inlineStr">
        <is>
          <t>2030</t>
        </is>
      </c>
      <c r="D48" s="6" t="n">
        <v>11011604.01089101</v>
      </c>
      <c r="E48" s="6" t="n">
        <v>7073877.482508052</v>
      </c>
      <c r="F48" s="6" t="n">
        <v>5829350.969581683</v>
      </c>
      <c r="G48" s="7" t="n">
        <v>223.9495060629043</v>
      </c>
      <c r="H48" s="7" t="n">
        <v>194.6952294045182</v>
      </c>
    </row>
    <row r="49">
      <c r="A49" s="4" t="inlineStr">
        <is>
          <t>台积电</t>
        </is>
      </c>
      <c r="B49" s="4" t="inlineStr">
        <is>
          <t>Bull</t>
        </is>
      </c>
      <c r="C49" s="4" t="inlineStr">
        <is>
          <t>2031</t>
        </is>
      </c>
      <c r="D49" s="6" t="n">
        <v>12727097.51327701</v>
      </c>
      <c r="E49" s="6" t="n">
        <v>8239127.897669307</v>
      </c>
      <c r="F49" s="6" t="n">
        <v>6796508.814165524</v>
      </c>
      <c r="G49" s="7" t="n">
        <v>260.8445169250143</v>
      </c>
      <c r="H49" s="7" t="n">
        <v>233.48309085453</v>
      </c>
    </row>
    <row r="51" ht="15" customHeight="1">
      <c r="A51" s="9" t="inlineStr">
        <is>
          <t>单位：英特尔、AMD 为百万美元，台积电为百万新台币；EPS 和每股 FCF 为原币/股。</t>
        </is>
      </c>
    </row>
  </sheetData>
  <mergeCells count="1">
    <mergeCell ref="A51:J5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24" customHeight="1">
      <c r="A1" s="1" t="inlineStr">
        <is>
          <t>2031 年各估值方法</t>
        </is>
      </c>
    </row>
    <row r="2">
      <c r="A2" s="2" t="inlineStr">
        <is>
          <t>Base 情景；低可信度方法不进入融合</t>
        </is>
      </c>
    </row>
    <row r="4" ht="32" customHeight="1">
      <c r="A4" s="3" t="inlineStr">
        <is>
          <t>方法</t>
        </is>
      </c>
      <c r="B4" s="3" t="inlineStr">
        <is>
          <t>英特尔目标价</t>
        </is>
      </c>
      <c r="C4" s="3" t="inlineStr">
        <is>
          <t>英特尔 15% 买价</t>
        </is>
      </c>
      <c r="D4" s="3" t="inlineStr">
        <is>
          <t>AMD 目标价</t>
        </is>
      </c>
      <c r="E4" s="3" t="inlineStr">
        <is>
          <t>AMD 15% 买价</t>
        </is>
      </c>
      <c r="F4" s="3" t="inlineStr">
        <is>
          <t>台积电目标价</t>
        </is>
      </c>
      <c r="G4" s="3" t="inlineStr">
        <is>
          <t>台积电 15% 买价</t>
        </is>
      </c>
    </row>
    <row r="5">
      <c r="A5" s="4" t="inlineStr">
        <is>
          <t>DCF 持续经营</t>
        </is>
      </c>
      <c r="B5" s="5" t="n">
        <v>7.768940376395238</v>
      </c>
      <c r="C5" s="5" t="n">
        <v>3.773784119859269</v>
      </c>
      <c r="D5" s="5" t="n">
        <v>83.04286874582806</v>
      </c>
      <c r="E5" s="5" t="n">
        <v>40.33830151313035</v>
      </c>
      <c r="F5" s="5" t="n">
        <v>1711.861229837975</v>
      </c>
      <c r="G5" s="5" t="n">
        <v>1008.110102499276</v>
      </c>
    </row>
    <row r="6">
      <c r="A6" s="4" t="inlineStr">
        <is>
          <t>DCF 账面全额</t>
        </is>
      </c>
      <c r="B6" s="5" t="n">
        <v>13.81833109571312</v>
      </c>
      <c r="C6" s="5" t="n">
        <v>6.712292272238536</v>
      </c>
      <c r="D6" s="5" t="n">
        <v>61.96195308067987</v>
      </c>
      <c r="E6" s="5" t="n">
        <v>30.09818884461971</v>
      </c>
      <c r="F6" s="5" t="n">
        <v>930.033698272696</v>
      </c>
      <c r="G6" s="5" t="n">
        <v>628.3352322924826</v>
      </c>
    </row>
    <row r="7">
      <c r="A7" s="4" t="inlineStr">
        <is>
          <t>DCF 账面七五折</t>
        </is>
      </c>
      <c r="B7" s="5" t="n">
        <v>10.36596942409834</v>
      </c>
      <c r="C7" s="5" t="n">
        <v>5.035298110726407</v>
      </c>
      <c r="D7" s="5" t="n">
        <v>46.48142432272474</v>
      </c>
      <c r="E7" s="5" t="n">
        <v>22.57847949387006</v>
      </c>
      <c r="F7" s="5" t="n">
        <v>759.3218538291831</v>
      </c>
      <c r="G7" s="5" t="n">
        <v>545.4114851119519</v>
      </c>
    </row>
    <row r="8">
      <c r="A8" s="4" t="inlineStr">
        <is>
          <t>DCF WACC</t>
        </is>
      </c>
      <c r="B8" s="5" t="n">
        <v>8.864455064210169</v>
      </c>
      <c r="C8" s="5" t="n">
        <v>4.305933387539302</v>
      </c>
      <c r="D8" s="5" t="n">
        <v>92.79961323054212</v>
      </c>
      <c r="E8" s="5" t="n">
        <v>45.07766693673562</v>
      </c>
      <c r="F8" s="5" t="n">
        <v>2218.622566807251</v>
      </c>
      <c r="G8" s="5" t="n">
        <v>1254.270813401869</v>
      </c>
    </row>
    <row r="9">
      <c r="A9" s="4" t="inlineStr">
        <is>
          <t>PE</t>
        </is>
      </c>
      <c r="B9" s="5" t="n">
        <v>9.136913316564895</v>
      </c>
      <c r="C9" s="5" t="n">
        <v>4.438280731738893</v>
      </c>
      <c r="D9" s="5" t="n">
        <v>150.0216673002356</v>
      </c>
      <c r="E9" s="5" t="n">
        <v>72.87343682191201</v>
      </c>
      <c r="F9" s="5" t="n">
        <v>3159.450052688548</v>
      </c>
      <c r="G9" s="5" t="n">
        <v>1711.280348001151</v>
      </c>
    </row>
    <row r="10">
      <c r="A10" s="4" t="inlineStr">
        <is>
          <t>EV/EBIT</t>
        </is>
      </c>
      <c r="B10" s="5" t="n">
        <v>9.883496786435144</v>
      </c>
      <c r="C10" s="5" t="n">
        <v>4.800935702203869</v>
      </c>
      <c r="D10" s="5" t="n">
        <v>164.871630882041</v>
      </c>
      <c r="E10" s="5" t="n">
        <v>80.08684740693546</v>
      </c>
      <c r="F10" s="5" t="n">
        <v>3384.215482416644</v>
      </c>
      <c r="G10" s="5" t="n">
        <v>1820.460772654481</v>
      </c>
    </row>
    <row r="11">
      <c r="A11" s="4" t="inlineStr">
        <is>
          <t>股息率</t>
        </is>
      </c>
      <c r="B11" s="4" t="n"/>
      <c r="C11" s="4" t="n"/>
      <c r="D11" s="4" t="n"/>
      <c r="E11" s="4" t="n"/>
      <c r="F11" s="5" t="n">
        <v>1622.10342531346</v>
      </c>
      <c r="G11" s="5" t="n">
        <v>964.5100024937186</v>
      </c>
    </row>
    <row r="12">
      <c r="A12" s="4" t="inlineStr">
        <is>
          <t>PB</t>
        </is>
      </c>
      <c r="B12" s="5" t="n">
        <v>26.35897095776032</v>
      </c>
      <c r="C12" s="5" t="n">
        <v>12.80394251942795</v>
      </c>
      <c r="D12" s="5" t="n">
        <v>172.9529839649102</v>
      </c>
      <c r="E12" s="5" t="n">
        <v>84.01238685679004</v>
      </c>
      <c r="F12" s="5" t="n">
        <v>3017.909769066256</v>
      </c>
      <c r="G12" s="5" t="n">
        <v>1642.526766589058</v>
      </c>
    </row>
    <row r="13">
      <c r="A13" s="4" t="inlineStr">
        <is>
          <t>PR</t>
        </is>
      </c>
      <c r="B13" s="5" t="n">
        <v>0.1709245357402116</v>
      </c>
      <c r="C13" s="5" t="n">
        <v>0.08302706256191161</v>
      </c>
      <c r="D13" s="5" t="n">
        <v>29.69216965116132</v>
      </c>
      <c r="E13" s="5" t="n">
        <v>14.42305293707397</v>
      </c>
      <c r="F13" s="5" t="n">
        <v>2886.832894434307</v>
      </c>
      <c r="G13" s="5" t="n">
        <v>1578.855814824546</v>
      </c>
    </row>
    <row r="14">
      <c r="A14" s="4" t="inlineStr">
        <is>
          <t>SOTP</t>
        </is>
      </c>
      <c r="B14" s="5" t="n">
        <v>17.57217918217512</v>
      </c>
      <c r="C14" s="5" t="n">
        <v>8.535734287586772</v>
      </c>
      <c r="D14" s="5" t="n">
        <v>164.871630882041</v>
      </c>
      <c r="E14" s="5" t="n">
        <v>80.08684740693546</v>
      </c>
      <c r="F14" s="5" t="n">
        <v>3384.215482416644</v>
      </c>
      <c r="G14" s="5" t="n">
        <v>1820.460772654481</v>
      </c>
    </row>
    <row r="15">
      <c r="A15" s="4" t="inlineStr">
        <is>
          <t>融合</t>
        </is>
      </c>
      <c r="B15" s="5" t="n">
        <v>8.602243540454117</v>
      </c>
      <c r="C15" s="5" t="n">
        <v>4.178563419892076</v>
      </c>
      <c r="D15" s="5" t="n">
        <v>119.5022607393929</v>
      </c>
      <c r="E15" s="5" t="n">
        <v>58.04855128452588</v>
      </c>
      <c r="F15" s="5" t="n">
        <v>2128.186315788244</v>
      </c>
      <c r="G15" s="5" t="n">
        <v>1210.341156148727</v>
      </c>
    </row>
    <row r="17" ht="45" customHeight="1">
      <c r="A17" s="9" t="inlineStr">
        <is>
          <t>单位：原币/股；2031 年末，税前。英特尔、AMD 为美元，台积电为新台币。PB、PR、SOTP、DCF 账面变体和 WACC 变体为低可信度，不进入融合；英特尔和 AMD 无股息。融合权重：英特尔和 AMD 为 DCF 50%、PE 30%、EV/EBIT 20%；台积电为 DCF 50%、PE 30%、股息率 20%。</t>
        </is>
      </c>
    </row>
  </sheetData>
  <mergeCells count="1">
    <mergeCell ref="A17:J1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13" customWidth="1" min="3" max="3"/>
    <col width="11" customWidth="1" min="4" max="4"/>
    <col width="11" customWidth="1" min="5" max="5"/>
    <col width="11" customWidth="1" min="6" max="6"/>
    <col width="14" customWidth="1" min="7" max="7"/>
    <col width="20" customWidth="1" min="8" max="8"/>
  </cols>
  <sheetData>
    <row r="1" ht="24" customHeight="1">
      <c r="A1" s="1" t="inlineStr">
        <is>
          <t>2031 年目标价与买入价（8 情景）</t>
        </is>
      </c>
    </row>
    <row r="2">
      <c r="A2" s="2" t="inlineStr">
        <is>
          <t>目标价 / 11% / 15% / 20% 买价，原币税前</t>
        </is>
      </c>
    </row>
    <row r="4" ht="32" customHeight="1">
      <c r="A4" s="3" t="inlineStr">
        <is>
          <t>公司</t>
        </is>
      </c>
      <c r="B4" s="3" t="inlineStr">
        <is>
          <t>情景</t>
        </is>
      </c>
      <c r="C4" s="3" t="inlineStr">
        <is>
          <t>2031 目标价</t>
        </is>
      </c>
      <c r="D4" s="3" t="inlineStr">
        <is>
          <t>11% 买价</t>
        </is>
      </c>
      <c r="E4" s="3" t="inlineStr">
        <is>
          <t>15% 买价</t>
        </is>
      </c>
      <c r="F4" s="3" t="inlineStr">
        <is>
          <t>20% 买价</t>
        </is>
      </c>
      <c r="G4" s="3" t="inlineStr">
        <is>
          <t>现价至 2031 年化</t>
        </is>
      </c>
      <c r="H4" s="3" t="inlineStr">
        <is>
          <t>状态</t>
        </is>
      </c>
    </row>
    <row r="5">
      <c r="A5" s="4" t="inlineStr">
        <is>
          <t>英特尔</t>
        </is>
      </c>
      <c r="B5" s="4" t="inlineStr">
        <is>
          <t>Bear</t>
        </is>
      </c>
      <c r="C5" s="5" t="n">
        <v>0</v>
      </c>
      <c r="D5" s="5" t="n">
        <v>0</v>
      </c>
      <c r="E5" s="5" t="n">
        <v>0</v>
      </c>
      <c r="F5" s="5" t="n">
        <v>0</v>
      </c>
      <c r="G5" s="8" t="n">
        <v>-1</v>
      </c>
      <c r="H5" s="4" t="inlineStr">
        <is>
          <t>条件估值；税前原币</t>
        </is>
      </c>
    </row>
    <row r="6">
      <c r="A6" s="4" t="inlineStr">
        <is>
          <t>英特尔</t>
        </is>
      </c>
      <c r="B6" s="4" t="inlineStr">
        <is>
          <t>Base</t>
        </is>
      </c>
      <c r="C6" s="5" t="n">
        <v>8.602243540454117</v>
      </c>
      <c r="D6" s="5" t="n">
        <v>5.017166583681894</v>
      </c>
      <c r="E6" s="5" t="n">
        <v>4.178563419892076</v>
      </c>
      <c r="F6" s="5" t="n">
        <v>3.353788935004568</v>
      </c>
      <c r="G6" s="8" t="n">
        <v>-0.3254444917295164</v>
      </c>
      <c r="H6" s="4" t="inlineStr">
        <is>
          <t>条件估值；税前原币</t>
        </is>
      </c>
    </row>
    <row r="7">
      <c r="A7" s="4" t="inlineStr">
        <is>
          <t>英特尔</t>
        </is>
      </c>
      <c r="B7" s="4" t="inlineStr">
        <is>
          <t>Bull</t>
        </is>
      </c>
      <c r="C7" s="5" t="n">
        <v>68.5302708884789</v>
      </c>
      <c r="D7" s="5" t="n">
        <v>39.96954788078386</v>
      </c>
      <c r="E7" s="5" t="n">
        <v>33.28876725510329</v>
      </c>
      <c r="F7" s="5" t="n">
        <v>26.71815360002154</v>
      </c>
      <c r="G7" s="8" t="n">
        <v>0.008019054227134448</v>
      </c>
      <c r="H7" s="4" t="inlineStr">
        <is>
          <t>条件估值；税前原币</t>
        </is>
      </c>
    </row>
    <row r="8">
      <c r="A8" s="4" t="inlineStr">
        <is>
          <t>英特尔</t>
        </is>
      </c>
      <c r="B8" s="4" t="inlineStr">
        <is>
          <t>服务器平台</t>
        </is>
      </c>
      <c r="C8" s="5" t="n">
        <v>5.98833116655233</v>
      </c>
      <c r="D8" s="5" t="n">
        <v>3.49263013533108</v>
      </c>
      <c r="E8" s="5" t="n">
        <v>2.90884830696554</v>
      </c>
      <c r="F8" s="5" t="n">
        <v>2.334693119426142</v>
      </c>
      <c r="G8" s="8" t="n">
        <v>-0.3711177048686932</v>
      </c>
      <c r="H8" s="4" t="inlineStr">
        <is>
          <t>条件估值；税前原币</t>
        </is>
      </c>
    </row>
    <row r="9">
      <c r="A9" s="4" t="inlineStr">
        <is>
          <t>英特尔</t>
        </is>
      </c>
      <c r="B9" s="4" t="inlineStr">
        <is>
          <t>服务器下行</t>
        </is>
      </c>
      <c r="C9" s="5" t="n">
        <v>1.062698511916913</v>
      </c>
      <c r="D9" s="5" t="n">
        <v>0.6198075464202153</v>
      </c>
      <c r="E9" s="5" t="n">
        <v>0.516208720130625</v>
      </c>
      <c r="F9" s="5" t="n">
        <v>0.4143182524130924</v>
      </c>
      <c r="G9" s="8" t="n">
        <v>-0.5499869770125223</v>
      </c>
      <c r="H9" s="4" t="inlineStr">
        <is>
          <t>条件估值；税前原币</t>
        </is>
      </c>
    </row>
    <row r="10">
      <c r="A10" s="4" t="inlineStr">
        <is>
          <t>英特尔</t>
        </is>
      </c>
      <c r="B10" s="4" t="inlineStr">
        <is>
          <t>提前退潮</t>
        </is>
      </c>
      <c r="C10" s="5" t="n">
        <v>6.390431225368632</v>
      </c>
      <c r="D10" s="5" t="n">
        <v>3.727150696031594</v>
      </c>
      <c r="E10" s="5" t="n">
        <v>3.104169514625461</v>
      </c>
      <c r="F10" s="5" t="n">
        <v>2.491461376646584</v>
      </c>
      <c r="G10" s="8" t="n">
        <v>-0.3631568107061914</v>
      </c>
      <c r="H10" s="4" t="inlineStr">
        <is>
          <t>条件估值；税前原币</t>
        </is>
      </c>
    </row>
    <row r="11">
      <c r="A11" s="4" t="inlineStr">
        <is>
          <t>英特尔</t>
        </is>
      </c>
      <c r="B11" s="4" t="inlineStr">
        <is>
          <t>推迟退潮</t>
        </is>
      </c>
      <c r="C11" s="5" t="n">
        <v>8.648796132041646</v>
      </c>
      <c r="D11" s="5" t="n">
        <v>5.044317885060234</v>
      </c>
      <c r="E11" s="5" t="n">
        <v>4.201176469080237</v>
      </c>
      <c r="F11" s="5" t="n">
        <v>3.371938568391232</v>
      </c>
      <c r="G11" s="8" t="n">
        <v>-0.3247394374988269</v>
      </c>
      <c r="H11" s="4" t="inlineStr">
        <is>
          <t>条件估值；税前原币</t>
        </is>
      </c>
    </row>
    <row r="12">
      <c r="A12" s="4" t="inlineStr">
        <is>
          <t>英特尔</t>
        </is>
      </c>
      <c r="B12" s="4" t="inlineStr">
        <is>
          <t>资本/供给压力</t>
        </is>
      </c>
      <c r="C12" s="4" t="n"/>
      <c r="D12" s="4" t="n"/>
      <c r="E12" s="4" t="n"/>
      <c r="F12" s="4" t="n"/>
      <c r="G12" s="4" t="n"/>
      <c r="H12" s="4" t="inlineStr">
        <is>
          <t>不适用</t>
        </is>
      </c>
    </row>
    <row r="13">
      <c r="A13" s="4" t="inlineStr">
        <is>
          <t>AMD</t>
        </is>
      </c>
      <c r="B13" s="4" t="inlineStr">
        <is>
          <t>Bear</t>
        </is>
      </c>
      <c r="C13" s="5" t="n">
        <v>19.84970242017975</v>
      </c>
      <c r="D13" s="5" t="n">
        <v>11.57712673562577</v>
      </c>
      <c r="E13" s="5" t="n">
        <v>9.642047454090992</v>
      </c>
      <c r="F13" s="5" t="n">
        <v>7.738877890036798</v>
      </c>
      <c r="G13" s="8" t="n">
        <v>-0.4654654447973573</v>
      </c>
      <c r="H13" s="4" t="inlineStr">
        <is>
          <t>条件估值；税前原币</t>
        </is>
      </c>
    </row>
    <row r="14">
      <c r="A14" s="4" t="inlineStr">
        <is>
          <t>AMD</t>
        </is>
      </c>
      <c r="B14" s="4" t="inlineStr">
        <is>
          <t>Base</t>
        </is>
      </c>
      <c r="C14" s="5" t="n">
        <v>119.5022607393929</v>
      </c>
      <c r="D14" s="5" t="n">
        <v>69.69841605117723</v>
      </c>
      <c r="E14" s="5" t="n">
        <v>58.04855128452588</v>
      </c>
      <c r="F14" s="5" t="n">
        <v>46.59079435394003</v>
      </c>
      <c r="G14" s="8" t="n">
        <v>-0.2433755254428738</v>
      </c>
      <c r="H14" s="4" t="inlineStr">
        <is>
          <t>条件估值；税前原币</t>
        </is>
      </c>
    </row>
    <row r="15">
      <c r="A15" s="4" t="inlineStr">
        <is>
          <t>AMD</t>
        </is>
      </c>
      <c r="B15" s="4" t="inlineStr">
        <is>
          <t>Bull</t>
        </is>
      </c>
      <c r="C15" s="5" t="n">
        <v>386.0539293509352</v>
      </c>
      <c r="D15" s="5" t="n">
        <v>225.1618272291269</v>
      </c>
      <c r="E15" s="5" t="n">
        <v>187.5267562125146</v>
      </c>
      <c r="F15" s="5" t="n">
        <v>150.5122925761588</v>
      </c>
      <c r="G15" s="8" t="n">
        <v>-0.0505859353664741</v>
      </c>
      <c r="H15" s="4" t="inlineStr">
        <is>
          <t>条件估值；税前原币</t>
        </is>
      </c>
    </row>
    <row r="16">
      <c r="A16" s="4" t="inlineStr">
        <is>
          <t>AMD</t>
        </is>
      </c>
      <c r="B16" s="4" t="inlineStr">
        <is>
          <t>服务器平台</t>
        </is>
      </c>
      <c r="C16" s="5" t="n">
        <v>80.85424202061874</v>
      </c>
      <c r="D16" s="5" t="n">
        <v>47.15737229561881</v>
      </c>
      <c r="E16" s="5" t="n">
        <v>39.27517007180928</v>
      </c>
      <c r="F16" s="5" t="n">
        <v>31.52294642225596</v>
      </c>
      <c r="G16" s="8" t="n">
        <v>-0.2984829768091298</v>
      </c>
      <c r="H16" s="4" t="inlineStr">
        <is>
          <t>条件估值；税前原币</t>
        </is>
      </c>
    </row>
    <row r="17">
      <c r="A17" s="4" t="inlineStr">
        <is>
          <t>AMD</t>
        </is>
      </c>
      <c r="B17" s="4" t="inlineStr">
        <is>
          <t>服务器下行</t>
        </is>
      </c>
      <c r="C17" s="5" t="n">
        <v>69.02373611489637</v>
      </c>
      <c r="D17" s="5" t="n">
        <v>40.25735619875901</v>
      </c>
      <c r="E17" s="5" t="n">
        <v>33.52846934379676</v>
      </c>
      <c r="F17" s="5" t="n">
        <v>26.91054273762099</v>
      </c>
      <c r="G17" s="8" t="n">
        <v>-0.3196385191173595</v>
      </c>
      <c r="H17" s="4" t="inlineStr">
        <is>
          <t>条件估值；税前原币</t>
        </is>
      </c>
    </row>
    <row r="18">
      <c r="A18" s="4" t="inlineStr">
        <is>
          <t>AMD</t>
        </is>
      </c>
      <c r="B18" s="4" t="inlineStr">
        <is>
          <t>提前退潮</t>
        </is>
      </c>
      <c r="C18" s="5" t="n">
        <v>92.51576850976849</v>
      </c>
      <c r="D18" s="5" t="n">
        <v>53.9588329542175</v>
      </c>
      <c r="E18" s="5" t="n">
        <v>44.93978858423647</v>
      </c>
      <c r="F18" s="5" t="n">
        <v>36.06946946832499</v>
      </c>
      <c r="G18" s="8" t="n">
        <v>-0.2799476839719083</v>
      </c>
      <c r="H18" s="4" t="inlineStr">
        <is>
          <t>条件估值；税前原币</t>
        </is>
      </c>
    </row>
    <row r="19">
      <c r="A19" s="4" t="inlineStr">
        <is>
          <t>AMD</t>
        </is>
      </c>
      <c r="B19" s="4" t="inlineStr">
        <is>
          <t>推迟退潮</t>
        </is>
      </c>
      <c r="C19" s="5" t="n">
        <v>119.8844741260586</v>
      </c>
      <c r="D19" s="5" t="n">
        <v>69.92133792294207</v>
      </c>
      <c r="E19" s="5" t="n">
        <v>58.23421248658364</v>
      </c>
      <c r="F19" s="5" t="n">
        <v>46.73980931974305</v>
      </c>
      <c r="G19" s="8" t="n">
        <v>-0.2429077158627513</v>
      </c>
      <c r="H19" s="4" t="inlineStr">
        <is>
          <t>条件估值；税前原币</t>
        </is>
      </c>
    </row>
    <row r="20">
      <c r="A20" s="4" t="inlineStr">
        <is>
          <t>AMD</t>
        </is>
      </c>
      <c r="B20" s="4" t="inlineStr">
        <is>
          <t>资本/供给压力</t>
        </is>
      </c>
      <c r="C20" s="5" t="n">
        <v>78.11208343712892</v>
      </c>
      <c r="D20" s="5" t="n">
        <v>45.55803761652702</v>
      </c>
      <c r="E20" s="5" t="n">
        <v>37.94315901043578</v>
      </c>
      <c r="F20" s="5" t="n">
        <v>30.45385077620889</v>
      </c>
      <c r="G20" s="8" t="n">
        <v>-0.3031524473226078</v>
      </c>
      <c r="H20" s="4" t="inlineStr">
        <is>
          <t>条件估值；税前原币</t>
        </is>
      </c>
    </row>
    <row r="21">
      <c r="A21" s="4" t="inlineStr">
        <is>
          <t>台积电</t>
        </is>
      </c>
      <c r="B21" s="4" t="inlineStr">
        <is>
          <t>Bear</t>
        </is>
      </c>
      <c r="C21" s="5" t="n">
        <v>588.0692973837612</v>
      </c>
      <c r="D21" s="5" t="n">
        <v>440.5841004592799</v>
      </c>
      <c r="E21" s="5" t="n">
        <v>375.5668159026189</v>
      </c>
      <c r="F21" s="5" t="n">
        <v>311.008876363896</v>
      </c>
      <c r="G21" s="8" t="n">
        <v>-0.2194504110059478</v>
      </c>
      <c r="H21" s="4" t="inlineStr">
        <is>
          <t>条件估值；税前原币</t>
        </is>
      </c>
    </row>
    <row r="22">
      <c r="A22" s="4" t="inlineStr">
        <is>
          <t>台积电</t>
        </is>
      </c>
      <c r="B22" s="4" t="inlineStr">
        <is>
          <t>Base</t>
        </is>
      </c>
      <c r="C22" s="5" t="n">
        <v>2128.186315788244</v>
      </c>
      <c r="D22" s="5" t="n">
        <v>1434.934903952983</v>
      </c>
      <c r="E22" s="5" t="n">
        <v>1210.341156148727</v>
      </c>
      <c r="F22" s="5" t="n">
        <v>988.2444531846965</v>
      </c>
      <c r="G22" s="8" t="n">
        <v>0.001418253030112671</v>
      </c>
      <c r="H22" s="4" t="inlineStr">
        <is>
          <t>条件估值；税前原币</t>
        </is>
      </c>
    </row>
    <row r="23">
      <c r="A23" s="4" t="inlineStr">
        <is>
          <t>台积电</t>
        </is>
      </c>
      <c r="B23" s="4" t="inlineStr">
        <is>
          <t>Bull</t>
        </is>
      </c>
      <c r="C23" s="5" t="n">
        <v>4853.265582883698</v>
      </c>
      <c r="D23" s="5" t="n">
        <v>3119.374169472579</v>
      </c>
      <c r="E23" s="5" t="n">
        <v>2618.627004749735</v>
      </c>
      <c r="F23" s="5" t="n">
        <v>2124.368587113239</v>
      </c>
      <c r="G23" s="8" t="n">
        <v>0.1735398504332221</v>
      </c>
      <c r="H23" s="4" t="inlineStr">
        <is>
          <t>条件估值；税前原币</t>
        </is>
      </c>
    </row>
    <row r="24">
      <c r="A24" s="4" t="inlineStr">
        <is>
          <t>台积电</t>
        </is>
      </c>
      <c r="B24" s="4" t="inlineStr">
        <is>
          <t>服务器平台</t>
        </is>
      </c>
      <c r="C24" s="5" t="n">
        <v>1554.873120871158</v>
      </c>
      <c r="D24" s="5" t="n">
        <v>1080.465049658736</v>
      </c>
      <c r="E24" s="5" t="n">
        <v>914.3821387362672</v>
      </c>
      <c r="F24" s="5" t="n">
        <v>749.9355040098069</v>
      </c>
      <c r="G24" s="8" t="n">
        <v>-0.05669368745994191</v>
      </c>
      <c r="H24" s="4" t="inlineStr">
        <is>
          <t>条件估值；税前原币</t>
        </is>
      </c>
    </row>
    <row r="25">
      <c r="A25" s="4" t="inlineStr">
        <is>
          <t>台积电</t>
        </is>
      </c>
      <c r="B25" s="4" t="inlineStr">
        <is>
          <t>服务器下行</t>
        </is>
      </c>
      <c r="C25" s="5" t="n">
        <v>1515.553310517756</v>
      </c>
      <c r="D25" s="5" t="n">
        <v>1039.887254652152</v>
      </c>
      <c r="E25" s="5" t="n">
        <v>879.2147583094054</v>
      </c>
      <c r="F25" s="5" t="n">
        <v>720.2291275129052</v>
      </c>
      <c r="G25" s="8" t="n">
        <v>-0.06330415503426939</v>
      </c>
      <c r="H25" s="4" t="inlineStr">
        <is>
          <t>条件估值；税前原币</t>
        </is>
      </c>
    </row>
    <row r="26">
      <c r="A26" s="4" t="inlineStr">
        <is>
          <t>台积电</t>
        </is>
      </c>
      <c r="B26" s="4" t="inlineStr">
        <is>
          <t>提前退潮</t>
        </is>
      </c>
      <c r="C26" s="5" t="n">
        <v>1863.719405832796</v>
      </c>
      <c r="D26" s="5" t="n">
        <v>1256.42918303964</v>
      </c>
      <c r="E26" s="5" t="n">
        <v>1059.640248333987</v>
      </c>
      <c r="F26" s="5" t="n">
        <v>865.0367360534258</v>
      </c>
      <c r="G26" s="8" t="n">
        <v>-0.02516447039804987</v>
      </c>
      <c r="H26" s="4" t="inlineStr">
        <is>
          <t>条件估值；税前原币</t>
        </is>
      </c>
    </row>
    <row r="27">
      <c r="A27" s="4" t="inlineStr">
        <is>
          <t>台积电</t>
        </is>
      </c>
      <c r="B27" s="4" t="inlineStr">
        <is>
          <t>推迟退潮</t>
        </is>
      </c>
      <c r="C27" s="5" t="n">
        <v>2131.248648572495</v>
      </c>
      <c r="D27" s="5" t="n">
        <v>1439.575258681708</v>
      </c>
      <c r="E27" s="5" t="n">
        <v>1214.508506493427</v>
      </c>
      <c r="F27" s="5" t="n">
        <v>991.9228294696035</v>
      </c>
      <c r="G27" s="8" t="n">
        <v>0.00197423032434163</v>
      </c>
      <c r="H27" s="4" t="inlineStr">
        <is>
          <t>条件估值；税前原币</t>
        </is>
      </c>
    </row>
    <row r="28">
      <c r="A28" s="4" t="inlineStr">
        <is>
          <t>台积电</t>
        </is>
      </c>
      <c r="B28" s="4" t="inlineStr">
        <is>
          <t>资本/供给压力</t>
        </is>
      </c>
      <c r="C28" s="5" t="n">
        <v>491.459091515425</v>
      </c>
      <c r="D28" s="5" t="n">
        <v>372.8786020581871</v>
      </c>
      <c r="E28" s="5" t="n">
        <v>319.4387075671422</v>
      </c>
      <c r="F28" s="5" t="n">
        <v>266.3815974070092</v>
      </c>
      <c r="G28" s="8" t="n">
        <v>-0.2487120893044559</v>
      </c>
      <c r="H28" s="4" t="inlineStr">
        <is>
          <t>条件估值；税前原币</t>
        </is>
      </c>
    </row>
    <row r="29" ht="15" customHeight="1">
      <c r="A29" s="9" t="inlineStr">
        <is>
          <t>单位：原币/股。年化为 XIRR，含预计股息；英特尔资本/供给压力因控制权边界标为不适用。</t>
        </is>
      </c>
    </row>
  </sheetData>
  <mergeCells count="1">
    <mergeCell ref="A29:J2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4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10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24" customHeight="1">
      <c r="A1" s="1" t="inlineStr">
        <is>
          <t>反向估值：2031 年所需营业利润</t>
        </is>
      </c>
    </row>
    <row r="2">
      <c r="A2" s="2" t="inlineStr">
        <is>
          <t>Base 情景；退出倍数与要求年化的单方法检查</t>
        </is>
      </c>
    </row>
    <row r="4" ht="32" customHeight="1">
      <c r="A4" s="3" t="inlineStr">
        <is>
          <t>公司</t>
        </is>
      </c>
      <c r="B4" s="3" t="inlineStr">
        <is>
          <t>退出倍数</t>
        </is>
      </c>
      <c r="C4" s="3" t="inlineStr">
        <is>
          <t>要求年化</t>
        </is>
      </c>
      <c r="D4" s="3" t="inlineStr">
        <is>
          <t>所需营业利润</t>
        </is>
      </c>
      <c r="E4" s="3" t="inlineStr">
        <is>
          <t>Base 营业利润</t>
        </is>
      </c>
      <c r="F4" s="3" t="inlineStr">
        <is>
          <t>所需营业利润率</t>
        </is>
      </c>
      <c r="G4" s="3" t="inlineStr">
        <is>
          <t>Base 营业利润率</t>
        </is>
      </c>
    </row>
    <row r="5">
      <c r="A5" s="4" t="inlineStr">
        <is>
          <t>英特尔</t>
        </is>
      </c>
      <c r="B5" s="14" t="n">
        <v>16</v>
      </c>
      <c r="C5" s="8" t="n">
        <v>0</v>
      </c>
      <c r="D5" s="6" t="n">
        <v>26676.73846529641</v>
      </c>
      <c r="E5" s="6" t="n">
        <v>6126.183984918493</v>
      </c>
      <c r="F5" s="8" t="n">
        <v>0.3633101295902658</v>
      </c>
      <c r="G5" s="8" t="n">
        <v>0.08343241436167141</v>
      </c>
    </row>
    <row r="6">
      <c r="A6" s="4" t="inlineStr">
        <is>
          <t>英特尔</t>
        </is>
      </c>
      <c r="B6" s="14" t="n">
        <v>16</v>
      </c>
      <c r="C6" s="8" t="n">
        <v>0.11</v>
      </c>
      <c r="D6" s="6" t="n">
        <v>43958.82161868214</v>
      </c>
      <c r="E6" s="6" t="n">
        <v>6126.183984918493</v>
      </c>
      <c r="F6" s="8" t="n">
        <v>0.5986745793416591</v>
      </c>
      <c r="G6" s="8" t="n">
        <v>0.08343241436167141</v>
      </c>
    </row>
    <row r="7">
      <c r="A7" s="4" t="inlineStr">
        <is>
          <t>英特尔</t>
        </is>
      </c>
      <c r="B7" s="14" t="n">
        <v>16</v>
      </c>
      <c r="C7" s="8" t="n">
        <v>0.15</v>
      </c>
      <c r="D7" s="6" t="n">
        <v>52281.03487044966</v>
      </c>
      <c r="E7" s="6" t="n">
        <v>6126.183984918493</v>
      </c>
      <c r="F7" s="8" t="n">
        <v>0.7120146857010176</v>
      </c>
      <c r="G7" s="8" t="n">
        <v>0.08343241436167141</v>
      </c>
    </row>
    <row r="8">
      <c r="A8" s="4" t="inlineStr">
        <is>
          <t>英特尔</t>
        </is>
      </c>
      <c r="B8" s="14" t="n">
        <v>16</v>
      </c>
      <c r="C8" s="8" t="n">
        <v>0.2</v>
      </c>
      <c r="D8" s="6" t="n">
        <v>64525.51509938479</v>
      </c>
      <c r="E8" s="6" t="n">
        <v>6126.183984918493</v>
      </c>
      <c r="F8" s="8" t="n">
        <v>0.8787720913908829</v>
      </c>
      <c r="G8" s="8" t="n">
        <v>0.08343241436167141</v>
      </c>
    </row>
    <row r="9">
      <c r="A9" s="4" t="inlineStr">
        <is>
          <t>英特尔</t>
        </is>
      </c>
      <c r="B9" s="14" t="n">
        <v>20</v>
      </c>
      <c r="C9" s="8" t="n">
        <v>0</v>
      </c>
      <c r="D9" s="6" t="n">
        <v>21616.39077223713</v>
      </c>
      <c r="E9" s="6" t="n">
        <v>6126.183984918493</v>
      </c>
      <c r="F9" s="8" t="n">
        <v>0.2943933248418581</v>
      </c>
      <c r="G9" s="8" t="n">
        <v>0.08343241436167141</v>
      </c>
    </row>
    <row r="10">
      <c r="A10" s="4" t="inlineStr">
        <is>
          <t>英特尔</t>
        </is>
      </c>
      <c r="B10" s="14" t="n">
        <v>20</v>
      </c>
      <c r="C10" s="8" t="n">
        <v>0.11</v>
      </c>
      <c r="D10" s="6" t="n">
        <v>35442.05729494571</v>
      </c>
      <c r="E10" s="6" t="n">
        <v>6126.183984918493</v>
      </c>
      <c r="F10" s="8" t="n">
        <v>0.4826848846429727</v>
      </c>
      <c r="G10" s="8" t="n">
        <v>0.08343241436167141</v>
      </c>
    </row>
    <row r="11">
      <c r="A11" s="4" t="inlineStr">
        <is>
          <t>英特尔</t>
        </is>
      </c>
      <c r="B11" s="14" t="n">
        <v>20</v>
      </c>
      <c r="C11" s="8" t="n">
        <v>0.15</v>
      </c>
      <c r="D11" s="6" t="n">
        <v>42099.82789635973</v>
      </c>
      <c r="E11" s="6" t="n">
        <v>6126.183984918493</v>
      </c>
      <c r="F11" s="8" t="n">
        <v>0.5733569697304595</v>
      </c>
      <c r="G11" s="8" t="n">
        <v>0.08343241436167141</v>
      </c>
    </row>
    <row r="12">
      <c r="A12" s="4" t="inlineStr">
        <is>
          <t>英特尔</t>
        </is>
      </c>
      <c r="B12" s="14" t="n">
        <v>20</v>
      </c>
      <c r="C12" s="8" t="n">
        <v>0.2</v>
      </c>
      <c r="D12" s="6" t="n">
        <v>51895.41207950783</v>
      </c>
      <c r="E12" s="6" t="n">
        <v>6126.183984918493</v>
      </c>
      <c r="F12" s="8" t="n">
        <v>0.7067628942823517</v>
      </c>
      <c r="G12" s="8" t="n">
        <v>0.08343241436167141</v>
      </c>
    </row>
    <row r="13">
      <c r="A13" s="4" t="inlineStr">
        <is>
          <t>英特尔</t>
        </is>
      </c>
      <c r="B13" s="14" t="n">
        <v>26</v>
      </c>
      <c r="C13" s="8" t="n">
        <v>0</v>
      </c>
      <c r="D13" s="6" t="n">
        <v>16945.30059402856</v>
      </c>
      <c r="E13" s="6" t="n">
        <v>6126.183984918493</v>
      </c>
      <c r="F13" s="8" t="n">
        <v>0.2307778127664048</v>
      </c>
      <c r="G13" s="8" t="n">
        <v>0.08343241436167141</v>
      </c>
    </row>
    <row r="14">
      <c r="A14" s="4" t="inlineStr">
        <is>
          <t>英特尔</t>
        </is>
      </c>
      <c r="B14" s="14" t="n">
        <v>26</v>
      </c>
      <c r="C14" s="8" t="n">
        <v>0.11</v>
      </c>
      <c r="D14" s="6" t="n">
        <v>27580.42868841978</v>
      </c>
      <c r="E14" s="6" t="n">
        <v>6126.183984918493</v>
      </c>
      <c r="F14" s="8" t="n">
        <v>0.3756174741518776</v>
      </c>
      <c r="G14" s="8" t="n">
        <v>0.08343241436167141</v>
      </c>
    </row>
    <row r="15">
      <c r="A15" s="4" t="inlineStr">
        <is>
          <t>英特尔</t>
        </is>
      </c>
      <c r="B15" s="14" t="n">
        <v>26</v>
      </c>
      <c r="C15" s="8" t="n">
        <v>0.15</v>
      </c>
      <c r="D15" s="6" t="n">
        <v>32701.79068950748</v>
      </c>
      <c r="E15" s="6" t="n">
        <v>6126.183984918493</v>
      </c>
      <c r="F15" s="8" t="n">
        <v>0.4453652319114828</v>
      </c>
      <c r="G15" s="8" t="n">
        <v>0.08343241436167141</v>
      </c>
    </row>
    <row r="16">
      <c r="A16" s="4" t="inlineStr">
        <is>
          <t>英特尔</t>
        </is>
      </c>
      <c r="B16" s="14" t="n">
        <v>26</v>
      </c>
      <c r="C16" s="8" t="n">
        <v>0.2</v>
      </c>
      <c r="D16" s="6" t="n">
        <v>40236.85544577525</v>
      </c>
      <c r="E16" s="6" t="n">
        <v>6126.183984918493</v>
      </c>
      <c r="F16" s="8" t="n">
        <v>0.5479851738744769</v>
      </c>
      <c r="G16" s="8" t="n">
        <v>0.08343241436167141</v>
      </c>
    </row>
    <row r="17">
      <c r="A17" s="4" t="inlineStr">
        <is>
          <t>AMD</t>
        </is>
      </c>
      <c r="B17" s="14" t="n">
        <v>20</v>
      </c>
      <c r="C17" s="8" t="n">
        <v>0</v>
      </c>
      <c r="D17" s="6" t="n">
        <v>46238.96233995138</v>
      </c>
      <c r="E17" s="6" t="n">
        <v>11315.3068493075</v>
      </c>
      <c r="F17" s="8" t="n">
        <v>0.5362742951057181</v>
      </c>
      <c r="G17" s="8" t="n">
        <v>0.131233658746583</v>
      </c>
    </row>
    <row r="18">
      <c r="A18" s="4" t="inlineStr">
        <is>
          <t>AMD</t>
        </is>
      </c>
      <c r="B18" s="14" t="n">
        <v>20</v>
      </c>
      <c r="C18" s="8" t="n">
        <v>0.11</v>
      </c>
      <c r="D18" s="6" t="n">
        <v>81496.7174036428</v>
      </c>
      <c r="E18" s="6" t="n">
        <v>11315.3068493075</v>
      </c>
      <c r="F18" s="8" t="n">
        <v>0.9451897808119023</v>
      </c>
      <c r="G18" s="8" t="n">
        <v>0.131233658746583</v>
      </c>
    </row>
    <row r="19">
      <c r="A19" s="4" t="inlineStr">
        <is>
          <t>AMD</t>
        </is>
      </c>
      <c r="B19" s="14" t="n">
        <v>20</v>
      </c>
      <c r="C19" s="8" t="n">
        <v>0.15</v>
      </c>
      <c r="D19" s="6" t="n">
        <v>98475.14262092581</v>
      </c>
      <c r="E19" s="6" t="n">
        <v>11315.3068493075</v>
      </c>
      <c r="F19" s="8" t="n">
        <v>1.142103650731008</v>
      </c>
      <c r="G19" s="8" t="n">
        <v>0.131233658746583</v>
      </c>
    </row>
    <row r="20">
      <c r="A20" s="4" t="inlineStr">
        <is>
          <t>AMD</t>
        </is>
      </c>
      <c r="B20" s="14" t="n">
        <v>20</v>
      </c>
      <c r="C20" s="8" t="n">
        <v>0.2</v>
      </c>
      <c r="D20" s="6" t="n">
        <v>123455.5157022479</v>
      </c>
      <c r="E20" s="6" t="n">
        <v>11315.3068493075</v>
      </c>
      <c r="F20" s="8" t="n">
        <v>1.431823213795016</v>
      </c>
      <c r="G20" s="8" t="n">
        <v>0.131233658746583</v>
      </c>
    </row>
    <row r="21">
      <c r="A21" s="4" t="inlineStr">
        <is>
          <t>AMD</t>
        </is>
      </c>
      <c r="B21" s="14" t="n">
        <v>25</v>
      </c>
      <c r="C21" s="8" t="n">
        <v>0</v>
      </c>
      <c r="D21" s="6" t="n">
        <v>36991.1698719611</v>
      </c>
      <c r="E21" s="6" t="n">
        <v>11315.3068493075</v>
      </c>
      <c r="F21" s="8" t="n">
        <v>0.4290194360845744</v>
      </c>
      <c r="G21" s="8" t="n">
        <v>0.131233658746583</v>
      </c>
    </row>
    <row r="22">
      <c r="A22" s="4" t="inlineStr">
        <is>
          <t>AMD</t>
        </is>
      </c>
      <c r="B22" s="14" t="n">
        <v>25</v>
      </c>
      <c r="C22" s="8" t="n">
        <v>0.11</v>
      </c>
      <c r="D22" s="6" t="n">
        <v>65197.37392291424</v>
      </c>
      <c r="E22" s="6" t="n">
        <v>11315.3068493075</v>
      </c>
      <c r="F22" s="8" t="n">
        <v>0.7561518246495219</v>
      </c>
      <c r="G22" s="8" t="n">
        <v>0.131233658746583</v>
      </c>
    </row>
    <row r="23">
      <c r="A23" s="4" t="inlineStr">
        <is>
          <t>AMD</t>
        </is>
      </c>
      <c r="B23" s="14" t="n">
        <v>25</v>
      </c>
      <c r="C23" s="8" t="n">
        <v>0.15</v>
      </c>
      <c r="D23" s="6" t="n">
        <v>78780.11409674064</v>
      </c>
      <c r="E23" s="6" t="n">
        <v>11315.3068493075</v>
      </c>
      <c r="F23" s="8" t="n">
        <v>0.9136829205848059</v>
      </c>
      <c r="G23" s="8" t="n">
        <v>0.131233658746583</v>
      </c>
    </row>
    <row r="24">
      <c r="A24" s="4" t="inlineStr">
        <is>
          <t>AMD</t>
        </is>
      </c>
      <c r="B24" s="14" t="n">
        <v>25</v>
      </c>
      <c r="C24" s="8" t="n">
        <v>0.2</v>
      </c>
      <c r="D24" s="6" t="n">
        <v>98764.41256179829</v>
      </c>
      <c r="E24" s="6" t="n">
        <v>11315.3068493075</v>
      </c>
      <c r="F24" s="8" t="n">
        <v>1.145458571036013</v>
      </c>
      <c r="G24" s="8" t="n">
        <v>0.131233658746583</v>
      </c>
    </row>
    <row r="25">
      <c r="A25" s="4" t="inlineStr">
        <is>
          <t>AMD</t>
        </is>
      </c>
      <c r="B25" s="14" t="n">
        <v>30</v>
      </c>
      <c r="C25" s="8" t="n">
        <v>0</v>
      </c>
      <c r="D25" s="6" t="n">
        <v>30825.97489330092</v>
      </c>
      <c r="E25" s="6" t="n">
        <v>11315.3068493075</v>
      </c>
      <c r="F25" s="8" t="n">
        <v>0.3575161967371454</v>
      </c>
      <c r="G25" s="8" t="n">
        <v>0.131233658746583</v>
      </c>
    </row>
    <row r="26">
      <c r="A26" s="4" t="inlineStr">
        <is>
          <t>AMD</t>
        </is>
      </c>
      <c r="B26" s="14" t="n">
        <v>30</v>
      </c>
      <c r="C26" s="8" t="n">
        <v>0.11</v>
      </c>
      <c r="D26" s="6" t="n">
        <v>54331.14493576188</v>
      </c>
      <c r="E26" s="6" t="n">
        <v>11315.3068493075</v>
      </c>
      <c r="F26" s="8" t="n">
        <v>0.6301265205412683</v>
      </c>
      <c r="G26" s="8" t="n">
        <v>0.131233658746583</v>
      </c>
    </row>
    <row r="27">
      <c r="A27" s="4" t="inlineStr">
        <is>
          <t>AMD</t>
        </is>
      </c>
      <c r="B27" s="14" t="n">
        <v>30</v>
      </c>
      <c r="C27" s="8" t="n">
        <v>0.15</v>
      </c>
      <c r="D27" s="6" t="n">
        <v>65650.0950806172</v>
      </c>
      <c r="E27" s="6" t="n">
        <v>11315.3068493075</v>
      </c>
      <c r="F27" s="8" t="n">
        <v>0.7614024338206717</v>
      </c>
      <c r="G27" s="8" t="n">
        <v>0.131233658746583</v>
      </c>
    </row>
    <row r="28">
      <c r="A28" s="4" t="inlineStr">
        <is>
          <t>AMD</t>
        </is>
      </c>
      <c r="B28" s="14" t="n">
        <v>30</v>
      </c>
      <c r="C28" s="8" t="n">
        <v>0.2</v>
      </c>
      <c r="D28" s="6" t="n">
        <v>82303.67713483192</v>
      </c>
      <c r="E28" s="6" t="n">
        <v>11315.3068493075</v>
      </c>
      <c r="F28" s="8" t="n">
        <v>0.9545488091966772</v>
      </c>
      <c r="G28" s="8" t="n">
        <v>0.131233658746583</v>
      </c>
    </row>
    <row r="29">
      <c r="A29" s="4" t="inlineStr">
        <is>
          <t>台积电</t>
        </is>
      </c>
      <c r="B29" s="14" t="n">
        <v>15</v>
      </c>
      <c r="C29" s="8" t="n">
        <v>0</v>
      </c>
      <c r="D29" s="6" t="n">
        <v>3195572.143905058</v>
      </c>
      <c r="E29" s="6" t="n">
        <v>4508456.2536146</v>
      </c>
      <c r="F29" s="8" t="n">
        <v>0.3682930672475361</v>
      </c>
      <c r="G29" s="8" t="n">
        <v>0.5196043485865325</v>
      </c>
    </row>
    <row r="30">
      <c r="A30" s="4" t="inlineStr">
        <is>
          <t>台积电</t>
        </is>
      </c>
      <c r="B30" s="14" t="n">
        <v>15</v>
      </c>
      <c r="C30" s="8" t="n">
        <v>0.11</v>
      </c>
      <c r="D30" s="6" t="n">
        <v>6010658.419270923</v>
      </c>
      <c r="E30" s="6" t="n">
        <v>4508456.2536146</v>
      </c>
      <c r="F30" s="8" t="n">
        <v>0.6927347359791872</v>
      </c>
      <c r="G30" s="8" t="n">
        <v>0.5196043485865325</v>
      </c>
    </row>
    <row r="31">
      <c r="A31" s="4" t="inlineStr">
        <is>
          <t>台积电</t>
        </is>
      </c>
      <c r="B31" s="14" t="n">
        <v>15</v>
      </c>
      <c r="C31" s="8" t="n">
        <v>0.15</v>
      </c>
      <c r="D31" s="6" t="n">
        <v>7373390.9293835</v>
      </c>
      <c r="E31" s="6" t="n">
        <v>4508456.2536146</v>
      </c>
      <c r="F31" s="8" t="n">
        <v>0.849791098153499</v>
      </c>
      <c r="G31" s="8" t="n">
        <v>0.5196043485865325</v>
      </c>
    </row>
    <row r="32">
      <c r="A32" s="4" t="inlineStr">
        <is>
          <t>台积电</t>
        </is>
      </c>
      <c r="B32" s="14" t="n">
        <v>15</v>
      </c>
      <c r="C32" s="8" t="n">
        <v>0.2</v>
      </c>
      <c r="D32" s="6" t="n">
        <v>9383758.876018731</v>
      </c>
      <c r="E32" s="6" t="n">
        <v>4508456.2536146</v>
      </c>
      <c r="F32" s="8" t="n">
        <v>1.081488128926095</v>
      </c>
      <c r="G32" s="8" t="n">
        <v>0.5196043485865325</v>
      </c>
    </row>
    <row r="33">
      <c r="A33" s="4" t="inlineStr">
        <is>
          <t>台积电</t>
        </is>
      </c>
      <c r="B33" s="14" t="n">
        <v>20</v>
      </c>
      <c r="C33" s="8" t="n">
        <v>0</v>
      </c>
      <c r="D33" s="6" t="n">
        <v>2400293.565760118</v>
      </c>
      <c r="E33" s="6" t="n">
        <v>4508456.2536146</v>
      </c>
      <c r="F33" s="8" t="n">
        <v>0.2766363705211294</v>
      </c>
      <c r="G33" s="8" t="n">
        <v>0.5196043485865325</v>
      </c>
    </row>
    <row r="34">
      <c r="A34" s="4" t="inlineStr">
        <is>
          <t>台积电</t>
        </is>
      </c>
      <c r="B34" s="14" t="n">
        <v>20</v>
      </c>
      <c r="C34" s="8" t="n">
        <v>0.11</v>
      </c>
      <c r="D34" s="6" t="n">
        <v>4511608.272284518</v>
      </c>
      <c r="E34" s="6" t="n">
        <v>4508456.2536146</v>
      </c>
      <c r="F34" s="8" t="n">
        <v>0.5199676220698678</v>
      </c>
      <c r="G34" s="8" t="n">
        <v>0.5196043485865325</v>
      </c>
    </row>
    <row r="35">
      <c r="A35" s="4" t="inlineStr">
        <is>
          <t>台积电</t>
        </is>
      </c>
      <c r="B35" s="14" t="n">
        <v>20</v>
      </c>
      <c r="C35" s="8" t="n">
        <v>0.15</v>
      </c>
      <c r="D35" s="6" t="n">
        <v>5533657.65486895</v>
      </c>
      <c r="E35" s="6" t="n">
        <v>4508456.2536146</v>
      </c>
      <c r="F35" s="8" t="n">
        <v>0.6377598937006016</v>
      </c>
      <c r="G35" s="8" t="n">
        <v>0.5196043485865325</v>
      </c>
    </row>
    <row r="36">
      <c r="A36" s="4" t="inlineStr">
        <is>
          <t>台积电</t>
        </is>
      </c>
      <c r="B36" s="14" t="n">
        <v>20</v>
      </c>
      <c r="C36" s="8" t="n">
        <v>0.2</v>
      </c>
      <c r="D36" s="6" t="n">
        <v>7041433.614845372</v>
      </c>
      <c r="E36" s="6" t="n">
        <v>4508456.2536146</v>
      </c>
      <c r="F36" s="8" t="n">
        <v>0.8115326667800483</v>
      </c>
      <c r="G36" s="8" t="n">
        <v>0.5196043485865325</v>
      </c>
    </row>
    <row r="37">
      <c r="A37" s="4" t="inlineStr">
        <is>
          <t>台积电</t>
        </is>
      </c>
      <c r="B37" s="14" t="n">
        <v>25</v>
      </c>
      <c r="C37" s="8" t="n">
        <v>0</v>
      </c>
      <c r="D37" s="6" t="n">
        <v>1923126.418873155</v>
      </c>
      <c r="E37" s="6" t="n">
        <v>4508456.2536146</v>
      </c>
      <c r="F37" s="8" t="n">
        <v>0.2216423524852854</v>
      </c>
      <c r="G37" s="8" t="n">
        <v>0.5196043485865325</v>
      </c>
    </row>
    <row r="38">
      <c r="A38" s="4" t="inlineStr">
        <is>
          <t>台积电</t>
        </is>
      </c>
      <c r="B38" s="14" t="n">
        <v>25</v>
      </c>
      <c r="C38" s="8" t="n">
        <v>0.11</v>
      </c>
      <c r="D38" s="6" t="n">
        <v>3612178.184092675</v>
      </c>
      <c r="E38" s="6" t="n">
        <v>4508456.2536146</v>
      </c>
      <c r="F38" s="8" t="n">
        <v>0.4163073537242762</v>
      </c>
      <c r="G38" s="8" t="n">
        <v>0.5196043485865325</v>
      </c>
    </row>
    <row r="39">
      <c r="A39" s="4" t="inlineStr">
        <is>
          <t>台积电</t>
        </is>
      </c>
      <c r="B39" s="14" t="n">
        <v>25</v>
      </c>
      <c r="C39" s="8" t="n">
        <v>0.15</v>
      </c>
      <c r="D39" s="6" t="n">
        <v>4429817.69016022</v>
      </c>
      <c r="E39" s="6" t="n">
        <v>4508456.2536146</v>
      </c>
      <c r="F39" s="8" t="n">
        <v>0.5105411710288632</v>
      </c>
      <c r="G39" s="8" t="n">
        <v>0.5196043485865325</v>
      </c>
    </row>
    <row r="40">
      <c r="A40" s="4" t="inlineStr">
        <is>
          <t>台积电</t>
        </is>
      </c>
      <c r="B40" s="14" t="n">
        <v>25</v>
      </c>
      <c r="C40" s="8" t="n">
        <v>0.2</v>
      </c>
      <c r="D40" s="6" t="n">
        <v>5636038.458141358</v>
      </c>
      <c r="E40" s="6" t="n">
        <v>4508456.2536146</v>
      </c>
      <c r="F40" s="8" t="n">
        <v>0.6495593894924205</v>
      </c>
      <c r="G40" s="8" t="n">
        <v>0.5196043485865325</v>
      </c>
    </row>
    <row r="42" ht="15" customHeight="1">
      <c r="A42" s="9" t="inlineStr">
        <is>
          <t>单位：英特尔、AMD 为百万美元，台积电为百万新台币；2031 年。0% 表示现价按该倍数退出时不涨不跌。</t>
        </is>
      </c>
    </row>
  </sheetData>
  <mergeCells count="1">
    <mergeCell ref="A42:J4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48" customWidth="1" min="3" max="3"/>
  </cols>
  <sheetData>
    <row r="1" ht="24" customHeight="1">
      <c r="A1" s="1" t="inlineStr">
        <is>
          <t>英特尔 2031 年 Base 估值桥</t>
        </is>
      </c>
    </row>
    <row r="2">
      <c r="A2" s="2" t="inlineStr">
        <is>
          <t>公式示例；其他公司同法，输入见基准预测与估值方法</t>
        </is>
      </c>
    </row>
    <row r="4">
      <c r="A4" s="15" t="inlineStr">
        <is>
          <t>步骤</t>
        </is>
      </c>
      <c r="B4" s="15" t="inlineStr">
        <is>
          <t>数值</t>
        </is>
      </c>
      <c r="C4" s="15" t="inlineStr">
        <is>
          <t>说明</t>
        </is>
      </c>
    </row>
    <row r="5">
      <c r="A5" s="16" t="inlineStr">
        <is>
          <t>2031 年归母净利（百万美元）</t>
        </is>
      </c>
      <c r="B5" s="17" t="n">
        <v>1193.979187934794</v>
      </c>
      <c r="C5" s="16" t="inlineStr">
        <is>
          <t>模型 Base</t>
        </is>
      </c>
    </row>
    <row r="6">
      <c r="A6" s="16" t="inlineStr">
        <is>
          <t>2031 年末股数（百万股）</t>
        </is>
      </c>
      <c r="B6" s="17" t="n">
        <v>5884.564222448039</v>
      </c>
      <c r="C6" s="16" t="inlineStr">
        <is>
          <t>含员工、权证和融资稀释</t>
        </is>
      </c>
    </row>
    <row r="7">
      <c r="A7" s="16" t="inlineStr">
        <is>
          <t>EPS（美元）</t>
        </is>
      </c>
      <c r="B7" s="16">
        <f>B5/B6</f>
        <v/>
      </c>
      <c r="C7" s="16" t="inlineStr">
        <is>
          <t>归母净利 ÷ 股数</t>
        </is>
      </c>
    </row>
    <row r="8">
      <c r="A8" s="16" t="inlineStr">
        <is>
          <t>PE 倍数</t>
        </is>
      </c>
      <c r="B8" s="16" t="n">
        <v>18</v>
      </c>
      <c r="C8" s="16" t="inlineStr">
        <is>
          <t>Base 假设</t>
        </is>
      </c>
    </row>
    <row r="9">
      <c r="A9" s="16" t="inlineStr">
        <is>
          <t>可用现金（百万美元）</t>
        </is>
      </c>
      <c r="B9" s="17" t="n">
        <v>35549.28024421271</v>
      </c>
      <c r="C9" s="16" t="inlineStr">
        <is>
          <t>现金及短投</t>
        </is>
      </c>
    </row>
    <row r="10">
      <c r="A10" s="16" t="inlineStr">
        <is>
          <t>最低现金（百万美元）</t>
        </is>
      </c>
      <c r="B10" s="17" t="n">
        <v>5874.152420772177</v>
      </c>
      <c r="C10" s="16" t="inlineStr">
        <is>
          <t>收入 8%</t>
        </is>
      </c>
    </row>
    <row r="11">
      <c r="A11" s="16" t="inlineStr">
        <is>
          <t>债务（百万美元）</t>
        </is>
      </c>
      <c r="B11" s="17" t="n">
        <v>50134</v>
      </c>
      <c r="C11" s="16" t="inlineStr">
        <is>
          <t>有息债务</t>
        </is>
      </c>
    </row>
    <row r="12">
      <c r="A12" s="16" t="inlineStr">
        <is>
          <t>其他投资（百万美元）</t>
        </is>
      </c>
      <c r="B12" s="17" t="n">
        <v>5200</v>
      </c>
      <c r="C12" s="16" t="inlineStr">
        <is>
          <t>账面；回收率 50%</t>
        </is>
      </c>
    </row>
    <row r="13">
      <c r="A13" s="16" t="inlineStr">
        <is>
          <t>PE 法每股（美元）</t>
        </is>
      </c>
      <c r="B13" s="16">
        <f>B7*B8+(B9-B10)/B6+B12*0.5/B6</f>
        <v/>
      </c>
      <c r="C13" s="16" t="inlineStr">
        <is>
          <t>EPS×PE + 净现金/股 + 其他投资/股</t>
        </is>
      </c>
    </row>
    <row r="14">
      <c r="A14" s="16" t="inlineStr">
        <is>
          <t>归一化 EBIT（百万美元）</t>
        </is>
      </c>
      <c r="B14" s="16">
        <f>6126.183984918493-1100/(1-0.2)</f>
        <v/>
      </c>
      <c r="C14" s="16" t="inlineStr">
        <is>
          <t>扣伙伴分配对应营业收益</t>
        </is>
      </c>
    </row>
    <row r="15">
      <c r="A15" s="16" t="inlineStr">
        <is>
          <t>EV/EBIT 倍数</t>
        </is>
      </c>
      <c r="B15" s="16" t="n">
        <v>16</v>
      </c>
      <c r="C15" s="16" t="inlineStr">
        <is>
          <t>Base 假设</t>
        </is>
      </c>
    </row>
    <row r="16">
      <c r="A16" s="16" t="inlineStr">
        <is>
          <t>EV/EBIT 法每股（美元）</t>
        </is>
      </c>
      <c r="B16" s="16">
        <f>(B14*B15+B9-B10-B11+B12*0.5)/B6</f>
        <v/>
      </c>
      <c r="C16" s="16" t="inlineStr">
        <is>
          <t>EV/EBIT + 净现金 + 其他投资</t>
        </is>
      </c>
    </row>
    <row r="17">
      <c r="A17" s="16" t="inlineStr">
        <is>
          <t>DCF 持续经营（美元）</t>
        </is>
      </c>
      <c r="B17" s="18" t="n">
        <v>7.768940376395238</v>
      </c>
      <c r="C17" s="16" t="inlineStr">
        <is>
          <t>11% 折现，2036 年终值</t>
        </is>
      </c>
    </row>
    <row r="18">
      <c r="A18" s="16" t="inlineStr">
        <is>
          <t>融合权重：DCF / PE / EV</t>
        </is>
      </c>
      <c r="B18" s="18" t="n">
        <v>0.5</v>
      </c>
      <c r="C18" s="16" t="inlineStr">
        <is>
          <t>另 0.3 / 0.2</t>
        </is>
      </c>
    </row>
    <row r="19">
      <c r="A19" s="16" t="inlineStr">
        <is>
          <t>融合价（美元）</t>
        </is>
      </c>
      <c r="B19" s="16">
        <f>B17*B18+B13*0.3+B16*0.2</f>
        <v/>
      </c>
      <c r="C19" s="16" t="inlineStr">
        <is>
          <t>0.5×DCF + 0.3×PE + 0.2×EV</t>
        </is>
      </c>
    </row>
    <row r="20">
      <c r="A20" s="16" t="inlineStr">
        <is>
          <t>15% 买价（美元）</t>
        </is>
      </c>
      <c r="B20" s="16">
        <f>B19/(1.15^5.17)</f>
        <v/>
      </c>
      <c r="C20" s="16" t="inlineStr">
        <is>
          <t>目标价折现 5.17 年</t>
        </is>
      </c>
    </row>
    <row r="21">
      <c r="A21" s="16" t="inlineStr">
        <is>
          <t>现价（美元）</t>
        </is>
      </c>
      <c r="B21" s="17" t="n">
        <v>65.76000000000001</v>
      </c>
      <c r="C21" s="16" t="inlineStr">
        <is>
          <t>2026-10-30 收盘</t>
        </is>
      </c>
    </row>
    <row r="22">
      <c r="A22" s="16" t="inlineStr">
        <is>
          <t>现价至 2031 年化</t>
        </is>
      </c>
      <c r="B22" s="16">
        <f>(B19/B21)^(1/5.17)-1</f>
        <v/>
      </c>
      <c r="C22" s="16" t="inlineStr">
        <is>
          <t>近似；模型用 XIRR</t>
        </is>
      </c>
    </row>
    <row r="25" ht="30" customHeight="1">
      <c r="A25" s="9" t="inlineStr">
        <is>
          <t>说明：第 15 行融合公式为示意；实际模型为 0.5×DCF + 0.3×PE + 0.2×EV。PE 法中的其他投资按 50% 回收；EV/EBIT 的净负债调整为现金−最低现金−债务+其他投资×50%。</t>
        </is>
      </c>
    </row>
  </sheetData>
  <mergeCells count="1">
    <mergeCell ref="A25:J2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 ht="24" customHeight="1">
      <c r="A1" s="1" t="inlineStr">
        <is>
          <t>来源、单位与限制</t>
        </is>
      </c>
    </row>
    <row r="2">
      <c r="A2" s="2" t="inlineStr">
        <is>
          <t>公开资料；不包含社区内容或本地缓存路径</t>
        </is>
      </c>
    </row>
    <row r="4" ht="32" customHeight="1">
      <c r="A4" s="3" t="inlineStr">
        <is>
          <t>项目</t>
        </is>
      </c>
      <c r="B4" s="3" t="inlineStr">
        <is>
          <t>内容</t>
        </is>
      </c>
    </row>
    <row r="5">
      <c r="A5" s="4" t="inlineStr">
        <is>
          <t>估值基准日</t>
        </is>
      </c>
      <c r="B5" s="4" t="inlineStr">
        <is>
          <t>2026-10-31</t>
        </is>
      </c>
    </row>
    <row r="6">
      <c r="A6" s="4" t="inlineStr">
        <is>
          <t>价格日期</t>
        </is>
      </c>
      <c r="B6" s="4" t="inlineStr">
        <is>
          <t>2026-10-30 收盘：INTC 65.76 美元、AMD 504.80 美元、2330 2,370 新台币</t>
        </is>
      </c>
    </row>
    <row r="7">
      <c r="A7" s="4" t="inlineStr">
        <is>
          <t>币种与单位</t>
        </is>
      </c>
      <c r="B7" s="4" t="inlineStr">
        <is>
          <t>英特尔、AMD 为百万美元；台积电为百万新台币；EPS 与每股 FCF 为原币/股</t>
        </is>
      </c>
    </row>
    <row r="8">
      <c r="A8" s="4" t="inlineStr">
        <is>
          <t>财务期间</t>
        </is>
      </c>
      <c r="B8" s="4" t="inlineStr">
        <is>
          <t>英特尔、台积电 2026 年三季报累计；AMD 2026 年半年报；2026 年全年为估计</t>
        </is>
      </c>
    </row>
    <row r="9">
      <c r="A9" s="4" t="inlineStr">
        <is>
          <t>情景数量</t>
        </is>
      </c>
      <c r="B9" s="4" t="inlineStr">
        <is>
          <t>8 个：Bear、Base、Bull、服务器平台、服务器下行、提前退潮、推迟退潮、资本/供给压力</t>
        </is>
      </c>
    </row>
    <row r="10">
      <c r="A10" s="4" t="inlineStr">
        <is>
          <t>英特尔 2025 年报</t>
        </is>
      </c>
      <c r="B10" s="4" t="inlineStr">
        <is>
          <t>https://www.intc.com/filings-reports/all-sec-filings/content/0000050863-26-000011/intc-20251227.htm</t>
        </is>
      </c>
    </row>
    <row r="11">
      <c r="A11" s="4" t="inlineStr">
        <is>
          <t>英特尔 2026 三季报</t>
        </is>
      </c>
      <c r="B11" s="4" t="inlineStr">
        <is>
          <t>https://www.intc.com/filings-reports/all-sec-filings/content/0000050863-26-000191/intc-20260926.htm</t>
        </is>
      </c>
    </row>
    <row r="12">
      <c r="A12" s="4" t="inlineStr">
        <is>
          <t>AMD 2025 年报</t>
        </is>
      </c>
      <c r="B12" s="4" t="inlineStr">
        <is>
          <t>https://ir.amd.com/financial-information/sec-filings/content/0000002488-26-000018/amd-20251227.htm</t>
        </is>
      </c>
    </row>
    <row r="13">
      <c r="A13" s="4" t="inlineStr">
        <is>
          <t>AMD 2026 半年报</t>
        </is>
      </c>
      <c r="B13" s="4" t="inlineStr">
        <is>
          <t>https://ir.amd.com/financial-information/sec-filings/content/0000002488-26-000123/amd-20260627.htm</t>
        </is>
      </c>
    </row>
    <row r="14">
      <c r="A14" s="4" t="inlineStr">
        <is>
          <t>台积电 2025 年报</t>
        </is>
      </c>
      <c r="B14" s="4" t="inlineStr">
        <is>
          <t>https://www.sec.gov/Archives/edgar/data/1046179/000162828026025362/tsm-20251231.htm</t>
        </is>
      </c>
    </row>
    <row r="15">
      <c r="A15" s="4" t="inlineStr">
        <is>
          <t>台积电 2026 三季报</t>
        </is>
      </c>
      <c r="B15" s="4" t="inlineStr">
        <is>
          <t>https://www.sec.gov/Archives/edgar/data/1046179/000104617926000726/a3q26e_withguidancexfinal.htm</t>
        </is>
      </c>
    </row>
    <row r="16">
      <c r="A16" s="4" t="inlineStr">
        <is>
          <t>行情入口</t>
        </is>
      </c>
      <c r="B16" s="4" t="inlineStr">
        <is>
          <t>https://stockanalysis.com/stocks/intc/history/；https://stockanalysis.com/stocks/amd/history/；https://stockanalysis.com/quote/tpe/2330/history/</t>
        </is>
      </c>
    </row>
    <row r="17">
      <c r="A17" s="4" t="inlineStr">
        <is>
          <t>数据缺口</t>
        </is>
      </c>
      <c r="B17" s="4" t="inlineStr">
        <is>
          <t>同 SKU 净价、全链利润份额、英特尔外部 18A 单位经济、AMD 权证净价与 CPU/GPU 拆分、台积电节点利润与海外厂回报、地缘中断后的可分配价值</t>
        </is>
      </c>
    </row>
    <row r="18">
      <c r="A18" s="4" t="inlineStr">
        <is>
          <t>模型限制</t>
        </is>
      </c>
      <c r="B18" s="4" t="inlineStr">
        <is>
          <t>融资容量为假设而非授信承诺；折旧为组合近似；股份支付与净稀释为近似；伙伴利润与现金分配可能错期；不分配情景概率</t>
        </is>
      </c>
    </row>
    <row r="19">
      <c r="A19" s="4" t="inlineStr">
        <is>
          <t>重要口径</t>
        </is>
      </c>
      <c r="B19" s="4" t="inlineStr">
        <is>
          <t>2026 年英特尔净利为经营口径，已剔除股价衍生工具等一次性损益；台积电含 VIS 处置收益 632 亿新台币；AMD 只到上半年</t>
        </is>
      </c>
    </row>
    <row r="20" ht="15" customHeight="1">
      <c r="A20" s="9" t="inlineStr">
        <is>
          <t>本工作簿只包含公开来源、模型结果和公式说明。</t>
        </is>
      </c>
    </row>
  </sheetData>
  <mergeCells count="1">
    <mergeCell ref="A20:J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2026-10-31T17:11:32Z</dcterms:created>
  <dcterms:modified xsi:type="dcterms:W3CDTF">2026-10-31T17:11:32Z</dcterms:modified>
</cp:coreProperties>
</file>